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601"/>
  <workbookPr defaultThemeVersion="124226"/>
  <mc:AlternateContent xmlns:mc="http://schemas.openxmlformats.org/markup-compatibility/2006">
    <mc:Choice Requires="x15">
      <x15ac:absPath xmlns:x15ac="http://schemas.microsoft.com/office/spreadsheetml/2010/11/ac" url="C:\Users\13077\Desktop\JN - Katja\JN 2020\Finalizacija prostorov MR diagnostike na Oddelku za onkologijo, klet 2 - OP\RD\SPREMEMBA RD\"/>
    </mc:Choice>
  </mc:AlternateContent>
  <xr:revisionPtr revIDLastSave="0" documentId="8_{442AA44B-4D43-4CFF-AEFC-067B8933CCA8}" xr6:coauthVersionLast="43" xr6:coauthVersionMax="43" xr10:uidLastSave="{00000000-0000-0000-0000-000000000000}"/>
  <bookViews>
    <workbookView xWindow="-120" yWindow="-120" windowWidth="20730" windowHeight="11160" xr2:uid="{00000000-000D-0000-FFFF-FFFF00000000}"/>
  </bookViews>
  <sheets>
    <sheet name="REKAPITULACIJA " sheetId="13" r:id="rId1"/>
    <sheet name="GO dela" sheetId="11" r:id="rId2"/>
    <sheet name="Nemedicinska oprema " sheetId="12" r:id="rId3"/>
    <sheet name="Elektro instalacije" sheetId="15" r:id="rId4"/>
    <sheet name="Strojne instalacije " sheetId="14" r:id="rId5"/>
    <sheet name="Gašenje požara " sheetId="16" r:id="rId6"/>
  </sheets>
  <calcPr calcId="181029" iterateDelta="1E-4" concurrentCalc="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432" i="14" l="1"/>
  <c r="H431" i="14"/>
  <c r="H427" i="14"/>
  <c r="H426" i="14"/>
  <c r="H423" i="14"/>
  <c r="H422" i="14"/>
  <c r="H416" i="14"/>
  <c r="E447" i="11"/>
  <c r="E429" i="11"/>
  <c r="E46" i="11"/>
  <c r="E10" i="11"/>
  <c r="E13" i="11"/>
  <c r="E19" i="11"/>
  <c r="E23" i="11"/>
  <c r="E26" i="11"/>
  <c r="E29" i="11"/>
  <c r="E32" i="11"/>
  <c r="E36" i="11"/>
  <c r="E40" i="11"/>
  <c r="E49" i="11"/>
  <c r="E55" i="11"/>
  <c r="E100" i="11"/>
  <c r="E103" i="11"/>
  <c r="E106" i="11"/>
  <c r="E109" i="11"/>
  <c r="E112" i="11"/>
  <c r="E115" i="11"/>
  <c r="E118" i="11"/>
  <c r="E121" i="11"/>
  <c r="E124" i="11"/>
  <c r="E127" i="11"/>
  <c r="E130" i="11"/>
  <c r="E134" i="11"/>
  <c r="E137" i="11"/>
  <c r="E140" i="11"/>
  <c r="E143" i="11"/>
  <c r="E146" i="11"/>
  <c r="E149" i="11"/>
  <c r="E152" i="11"/>
  <c r="E157" i="11"/>
  <c r="E160" i="11"/>
  <c r="E163" i="11"/>
  <c r="E166" i="11"/>
  <c r="E169" i="11"/>
  <c r="E230" i="11"/>
  <c r="E233" i="11"/>
  <c r="E239" i="11"/>
  <c r="E244" i="11"/>
  <c r="E247" i="11"/>
  <c r="E251" i="11"/>
  <c r="E254" i="11"/>
  <c r="E257" i="11"/>
  <c r="E261" i="11"/>
  <c r="E264" i="11"/>
  <c r="E267" i="11"/>
  <c r="E274" i="11"/>
  <c r="E277" i="11"/>
  <c r="E280" i="11"/>
  <c r="E283" i="11"/>
  <c r="E292" i="11"/>
  <c r="E295" i="11"/>
  <c r="E312" i="11"/>
  <c r="E315" i="11"/>
  <c r="E328" i="11"/>
  <c r="E333" i="11"/>
  <c r="E338" i="11"/>
  <c r="E341" i="11"/>
  <c r="E348" i="11"/>
  <c r="E353" i="11"/>
  <c r="E358" i="11"/>
  <c r="E363" i="11"/>
  <c r="E368" i="11"/>
  <c r="E371" i="11"/>
  <c r="E374" i="11"/>
  <c r="E384" i="11"/>
  <c r="E387" i="11"/>
  <c r="E390" i="11"/>
  <c r="E394" i="11"/>
  <c r="E399" i="11"/>
  <c r="E402" i="11"/>
  <c r="E405" i="11"/>
  <c r="E408" i="11"/>
  <c r="E424" i="11"/>
  <c r="E432" i="11"/>
  <c r="E435" i="11"/>
  <c r="E438" i="11"/>
  <c r="E441" i="11"/>
  <c r="E444" i="11"/>
  <c r="F14" i="13"/>
  <c r="F28" i="13"/>
  <c r="F35" i="13"/>
  <c r="F30" i="13"/>
  <c r="F32" i="13"/>
  <c r="A115" i="16"/>
  <c r="A116" i="16"/>
  <c r="A117" i="16"/>
  <c r="A118" i="16"/>
  <c r="A119" i="16"/>
  <c r="A120" i="16"/>
  <c r="A121" i="16"/>
  <c r="A122" i="16"/>
  <c r="A123" i="16"/>
  <c r="A124" i="16"/>
  <c r="A125" i="16"/>
  <c r="A126" i="16"/>
  <c r="A127" i="16"/>
  <c r="A128" i="16"/>
  <c r="A129" i="16"/>
  <c r="A130" i="16"/>
  <c r="A141" i="16"/>
  <c r="A142" i="16"/>
  <c r="A143" i="16"/>
  <c r="A144" i="16"/>
  <c r="A145" i="16"/>
  <c r="A146" i="16"/>
  <c r="A147" i="16"/>
  <c r="A148" i="16"/>
  <c r="A149" i="16"/>
  <c r="A150" i="16"/>
  <c r="A151" i="16"/>
  <c r="A152" i="16"/>
  <c r="A163" i="16"/>
  <c r="A164" i="16"/>
  <c r="A165" i="16"/>
  <c r="A166" i="16"/>
  <c r="A167" i="16"/>
  <c r="A168" i="16"/>
  <c r="A169" i="16"/>
  <c r="A170" i="16"/>
  <c r="A171" i="16"/>
  <c r="A172" i="16"/>
  <c r="A173" i="16"/>
  <c r="A174" i="16"/>
  <c r="A175" i="16"/>
  <c r="A176" i="16"/>
  <c r="H176" i="16"/>
  <c r="H463" i="14"/>
  <c r="H467" i="14"/>
  <c r="H471" i="14"/>
  <c r="H475" i="14"/>
  <c r="H479" i="14"/>
  <c r="H480" i="14"/>
  <c r="H484" i="14"/>
  <c r="H488" i="14"/>
  <c r="H492" i="14"/>
  <c r="H496" i="14"/>
  <c r="G5" i="15"/>
  <c r="G6" i="15"/>
  <c r="G7" i="15"/>
  <c r="G8" i="15"/>
  <c r="G9" i="15"/>
  <c r="G10" i="15"/>
  <c r="G11" i="15"/>
  <c r="G12" i="15"/>
  <c r="G13" i="15"/>
  <c r="G14" i="15"/>
  <c r="G15" i="15"/>
  <c r="G16" i="15"/>
  <c r="G17" i="15"/>
  <c r="G18" i="15"/>
  <c r="G19" i="15"/>
  <c r="G20" i="15"/>
  <c r="G21" i="15"/>
  <c r="G22" i="15"/>
  <c r="G23" i="15"/>
  <c r="G24" i="15"/>
  <c r="G25" i="15"/>
  <c r="G26" i="15"/>
  <c r="G27" i="15"/>
  <c r="G28" i="15"/>
  <c r="G29" i="15"/>
  <c r="G30" i="15"/>
  <c r="G31" i="15"/>
  <c r="G32" i="15"/>
  <c r="G33" i="15"/>
  <c r="G34" i="15"/>
  <c r="G35" i="15"/>
  <c r="G36" i="15"/>
  <c r="G37" i="15"/>
  <c r="G38" i="15"/>
  <c r="G39" i="15"/>
  <c r="G40" i="15"/>
  <c r="G41" i="15"/>
  <c r="G42" i="15"/>
  <c r="G43" i="15"/>
  <c r="G45" i="15"/>
  <c r="G53" i="15"/>
  <c r="G54" i="15"/>
  <c r="G55" i="15"/>
  <c r="G56" i="15"/>
  <c r="G57" i="15"/>
  <c r="G58" i="15"/>
  <c r="G59" i="15"/>
  <c r="G60" i="15"/>
  <c r="G61" i="15"/>
  <c r="G62" i="15"/>
  <c r="G63" i="15"/>
  <c r="G64" i="15"/>
  <c r="G65" i="15"/>
  <c r="G66" i="15"/>
  <c r="G68" i="15"/>
  <c r="G74" i="15"/>
  <c r="G75" i="15"/>
  <c r="G76" i="15"/>
  <c r="G77" i="15"/>
  <c r="G78" i="15"/>
  <c r="G79" i="15"/>
  <c r="G80" i="15"/>
  <c r="G81" i="15"/>
  <c r="G83" i="15"/>
  <c r="G84" i="15"/>
  <c r="G85" i="15"/>
  <c r="G86" i="15"/>
  <c r="G87" i="15"/>
  <c r="G88" i="15"/>
  <c r="G89" i="15"/>
  <c r="G90" i="15"/>
  <c r="G91" i="15"/>
  <c r="G93" i="15"/>
  <c r="G101" i="15"/>
  <c r="G102" i="15"/>
  <c r="G103" i="15"/>
  <c r="G104" i="15"/>
  <c r="G105" i="15"/>
  <c r="G106" i="15"/>
  <c r="G107" i="15"/>
  <c r="G109" i="15"/>
  <c r="G110" i="15"/>
  <c r="G111" i="15"/>
  <c r="G112" i="15"/>
  <c r="G113" i="15"/>
  <c r="G114" i="15"/>
  <c r="G115" i="15"/>
  <c r="G117" i="15"/>
  <c r="G118" i="15"/>
  <c r="G119" i="15"/>
  <c r="G120" i="15"/>
  <c r="G121" i="15"/>
  <c r="G122" i="15"/>
  <c r="G123" i="15"/>
  <c r="G125" i="15"/>
  <c r="G126" i="15"/>
  <c r="G127" i="15"/>
  <c r="G128" i="15"/>
  <c r="G129" i="15"/>
  <c r="G130" i="15"/>
  <c r="G131" i="15"/>
  <c r="G133" i="15"/>
  <c r="G134" i="15"/>
  <c r="G135" i="15"/>
  <c r="G136" i="15"/>
  <c r="G137" i="15"/>
  <c r="G138" i="15"/>
  <c r="G139" i="15"/>
  <c r="G140" i="15"/>
  <c r="G141" i="15"/>
  <c r="G142" i="15"/>
  <c r="G143" i="15"/>
  <c r="G144" i="15"/>
  <c r="G145" i="15"/>
  <c r="G146" i="15"/>
  <c r="G147" i="15"/>
  <c r="G148" i="15"/>
  <c r="G149" i="15"/>
  <c r="G150" i="15"/>
  <c r="G151" i="15"/>
  <c r="G152" i="15"/>
  <c r="G153" i="15"/>
  <c r="G154" i="15"/>
  <c r="G155" i="15"/>
  <c r="G156" i="15"/>
  <c r="G157" i="15"/>
  <c r="G158" i="15"/>
  <c r="G159" i="15"/>
  <c r="G160" i="15"/>
  <c r="G161" i="15"/>
  <c r="G163" i="15"/>
  <c r="G164" i="15"/>
  <c r="G165" i="15"/>
  <c r="G166" i="15"/>
  <c r="G167" i="15"/>
  <c r="G168" i="15"/>
  <c r="G169" i="15"/>
  <c r="G170" i="15"/>
  <c r="G171" i="15"/>
  <c r="G172" i="15"/>
  <c r="G174" i="15"/>
  <c r="G175" i="15"/>
  <c r="G176" i="15"/>
  <c r="G177" i="15"/>
  <c r="G178" i="15"/>
  <c r="G179" i="15"/>
  <c r="G180" i="15"/>
  <c r="G181" i="15"/>
  <c r="G182" i="15"/>
  <c r="G183" i="15"/>
  <c r="G184" i="15"/>
  <c r="G185" i="15"/>
  <c r="G186" i="15"/>
  <c r="G187" i="15"/>
  <c r="G188" i="15"/>
  <c r="G189" i="15"/>
  <c r="G191" i="15"/>
  <c r="G192" i="15"/>
  <c r="G193" i="15"/>
  <c r="G194" i="15"/>
  <c r="G195" i="15"/>
  <c r="G196" i="15"/>
  <c r="G197" i="15"/>
  <c r="G198" i="15"/>
  <c r="G199" i="15"/>
  <c r="G200" i="15"/>
  <c r="G201" i="15"/>
  <c r="G202" i="15"/>
  <c r="G203" i="15"/>
  <c r="G204" i="15"/>
  <c r="G206" i="15"/>
  <c r="G213" i="15"/>
  <c r="G214" i="15"/>
  <c r="G215" i="15"/>
  <c r="G216" i="15"/>
  <c r="G217" i="15"/>
  <c r="G218" i="15"/>
  <c r="G219" i="15"/>
  <c r="G220" i="15"/>
  <c r="G221" i="15"/>
  <c r="G222" i="15"/>
  <c r="G223" i="15"/>
  <c r="G224" i="15"/>
  <c r="G225" i="15"/>
  <c r="G227" i="15"/>
  <c r="G233" i="15"/>
  <c r="G234" i="15"/>
  <c r="G235" i="15"/>
  <c r="G236" i="15"/>
  <c r="G237" i="15"/>
  <c r="G238" i="15"/>
  <c r="G239" i="15"/>
  <c r="G240" i="15"/>
  <c r="G241" i="15"/>
  <c r="G242" i="15"/>
  <c r="F243" i="15"/>
  <c r="G243" i="15"/>
  <c r="G244" i="15"/>
  <c r="G245" i="15"/>
  <c r="G246" i="15"/>
  <c r="G247" i="15"/>
  <c r="G248" i="15"/>
  <c r="G250" i="15"/>
  <c r="G258" i="15"/>
  <c r="G259" i="15"/>
  <c r="G260" i="15"/>
  <c r="G261" i="15"/>
  <c r="G262" i="15"/>
  <c r="G263" i="15"/>
  <c r="G265" i="15"/>
  <c r="G273" i="15"/>
  <c r="G274" i="15"/>
  <c r="G275" i="15"/>
  <c r="G276" i="15"/>
  <c r="G277" i="15"/>
  <c r="G278" i="15"/>
  <c r="G279" i="15"/>
  <c r="G280" i="15"/>
  <c r="G281" i="15"/>
  <c r="G282" i="15"/>
  <c r="G283" i="15"/>
  <c r="G285" i="15"/>
  <c r="G293" i="15"/>
  <c r="G295" i="15"/>
  <c r="G296" i="15"/>
  <c r="G297" i="15"/>
  <c r="G298" i="15"/>
  <c r="G299" i="15"/>
  <c r="G300" i="15"/>
  <c r="G301" i="15"/>
  <c r="G303" i="15"/>
  <c r="G304" i="15"/>
  <c r="G306" i="15"/>
  <c r="G307" i="15"/>
  <c r="G308" i="15"/>
  <c r="G309" i="15"/>
  <c r="G310" i="15"/>
  <c r="G311" i="15"/>
  <c r="G313" i="15"/>
  <c r="G314" i="15"/>
  <c r="G315" i="15"/>
  <c r="G316" i="15"/>
  <c r="G317" i="15"/>
  <c r="G318" i="15"/>
  <c r="G320" i="15"/>
  <c r="G321" i="15"/>
  <c r="G322" i="15"/>
  <c r="G324" i="15"/>
  <c r="G329" i="15"/>
  <c r="G330" i="15"/>
  <c r="G331" i="15"/>
  <c r="G332" i="15"/>
  <c r="G333" i="15"/>
  <c r="G334" i="15"/>
  <c r="G335" i="15"/>
  <c r="G336" i="15"/>
  <c r="G337" i="15"/>
  <c r="G338" i="15"/>
  <c r="G339" i="15"/>
  <c r="G341" i="15"/>
  <c r="G349" i="15"/>
  <c r="G350" i="15"/>
  <c r="G351" i="15"/>
  <c r="G352" i="15"/>
  <c r="G353" i="15"/>
  <c r="G354" i="15"/>
  <c r="G355" i="15"/>
  <c r="G356" i="15"/>
  <c r="G357" i="15"/>
  <c r="G358" i="15"/>
  <c r="G360" i="15"/>
  <c r="G367" i="15"/>
  <c r="G368" i="15"/>
  <c r="G369" i="15"/>
  <c r="G370" i="15"/>
  <c r="G371" i="15"/>
  <c r="G372" i="15"/>
  <c r="G373" i="15"/>
  <c r="G374" i="15"/>
  <c r="G376" i="15"/>
  <c r="G384" i="15"/>
  <c r="G385" i="15"/>
  <c r="G386" i="15"/>
  <c r="G387" i="15"/>
  <c r="G388" i="15"/>
  <c r="G389" i="15"/>
  <c r="G390" i="15"/>
  <c r="G392" i="15"/>
  <c r="G400" i="15"/>
  <c r="G401" i="15"/>
  <c r="G402" i="15"/>
  <c r="G403" i="15"/>
  <c r="G404" i="15"/>
  <c r="G405" i="15"/>
  <c r="G406" i="15"/>
  <c r="G407" i="15"/>
  <c r="G408" i="15"/>
  <c r="G409" i="15"/>
  <c r="G410" i="15"/>
  <c r="G411" i="15"/>
  <c r="G412" i="15"/>
  <c r="G413" i="15"/>
  <c r="G414" i="15"/>
  <c r="G415" i="15"/>
  <c r="G416" i="15"/>
  <c r="G417" i="15"/>
  <c r="G418" i="15"/>
  <c r="G419" i="15"/>
  <c r="G420" i="15"/>
  <c r="G422" i="15"/>
  <c r="G424" i="15"/>
  <c r="F20" i="13"/>
  <c r="E42" i="12"/>
  <c r="E46" i="12"/>
  <c r="E50" i="12"/>
  <c r="E58" i="12"/>
  <c r="E62" i="12"/>
  <c r="E66" i="12"/>
  <c r="E70" i="12"/>
  <c r="E74" i="12"/>
  <c r="E78" i="12"/>
  <c r="E82" i="12"/>
  <c r="E86" i="12"/>
  <c r="E94" i="12"/>
  <c r="E98" i="12"/>
  <c r="E103" i="12"/>
  <c r="E107" i="12"/>
  <c r="E111" i="12"/>
  <c r="E115" i="12"/>
  <c r="E119" i="12"/>
  <c r="E123" i="12"/>
  <c r="E127" i="12"/>
  <c r="E131" i="12"/>
  <c r="E139" i="12"/>
  <c r="E143" i="12"/>
  <c r="E150" i="12"/>
  <c r="E154" i="12"/>
  <c r="E158" i="12"/>
  <c r="E162" i="12"/>
  <c r="E166" i="12"/>
  <c r="E170" i="12"/>
  <c r="E173" i="12"/>
  <c r="E180" i="12"/>
  <c r="E184" i="12"/>
  <c r="E188" i="12"/>
  <c r="E191" i="12"/>
  <c r="F17" i="13"/>
  <c r="F26" i="13"/>
  <c r="H14" i="14"/>
  <c r="H15" i="14"/>
  <c r="H19" i="14"/>
  <c r="H23" i="14"/>
  <c r="H27" i="14"/>
  <c r="H31" i="14"/>
  <c r="H32" i="14"/>
  <c r="H36" i="14"/>
  <c r="H37" i="14"/>
  <c r="H38" i="14"/>
  <c r="H42" i="14"/>
  <c r="H46" i="14"/>
  <c r="H47" i="14"/>
  <c r="H51" i="14"/>
  <c r="H55" i="14"/>
  <c r="H59" i="14"/>
  <c r="H63" i="14"/>
  <c r="H67" i="14"/>
  <c r="H71" i="14"/>
  <c r="H75" i="14"/>
  <c r="H78" i="14"/>
  <c r="H621" i="14"/>
  <c r="H89" i="14"/>
  <c r="H93" i="14"/>
  <c r="H97" i="14"/>
  <c r="H99" i="14"/>
  <c r="H623" i="14"/>
  <c r="H110" i="14"/>
  <c r="H114" i="14"/>
  <c r="H119" i="14"/>
  <c r="H124" i="14"/>
  <c r="H128" i="14"/>
  <c r="H129" i="14"/>
  <c r="H133" i="14"/>
  <c r="H137" i="14"/>
  <c r="H141" i="14"/>
  <c r="H142" i="14"/>
  <c r="H143" i="14"/>
  <c r="H147" i="14"/>
  <c r="H151" i="14"/>
  <c r="H155" i="14"/>
  <c r="H159" i="14"/>
  <c r="H163" i="14"/>
  <c r="H167" i="14"/>
  <c r="H172" i="14"/>
  <c r="H175" i="14"/>
  <c r="H625" i="14"/>
  <c r="H189" i="14"/>
  <c r="H196" i="14"/>
  <c r="H200" i="14"/>
  <c r="H201" i="14"/>
  <c r="H202" i="14"/>
  <c r="H203" i="14"/>
  <c r="H207" i="14"/>
  <c r="H211" i="14"/>
  <c r="H212" i="14"/>
  <c r="H216" i="14"/>
  <c r="H217" i="14"/>
  <c r="H218" i="14"/>
  <c r="H219" i="14"/>
  <c r="H220" i="14"/>
  <c r="H221" i="14"/>
  <c r="H225" i="14"/>
  <c r="H229" i="14"/>
  <c r="H233" i="14"/>
  <c r="H236" i="14"/>
  <c r="H627" i="14"/>
  <c r="H248" i="14"/>
  <c r="H252" i="14"/>
  <c r="H257" i="14"/>
  <c r="H261" i="14"/>
  <c r="H267" i="14"/>
  <c r="H272" i="14"/>
  <c r="H276" i="14"/>
  <c r="H280" i="14"/>
  <c r="H284" i="14"/>
  <c r="H285" i="14"/>
  <c r="H289" i="14"/>
  <c r="H293" i="14"/>
  <c r="H297" i="14"/>
  <c r="H301" i="14"/>
  <c r="H305" i="14"/>
  <c r="H309" i="14"/>
  <c r="H313" i="14"/>
  <c r="H317" i="14"/>
  <c r="H321" i="14"/>
  <c r="H325" i="14"/>
  <c r="H330" i="14"/>
  <c r="H332" i="14"/>
  <c r="H629" i="14"/>
  <c r="H343" i="14"/>
  <c r="H348" i="14"/>
  <c r="H350" i="14"/>
  <c r="H354" i="14"/>
  <c r="H358" i="14"/>
  <c r="H362" i="14"/>
  <c r="H367" i="14"/>
  <c r="H372" i="14"/>
  <c r="H373" i="14"/>
  <c r="H376" i="14"/>
  <c r="H380" i="14"/>
  <c r="H381" i="14"/>
  <c r="H382" i="14"/>
  <c r="H383" i="14"/>
  <c r="H387" i="14"/>
  <c r="H391" i="14"/>
  <c r="H392" i="14"/>
  <c r="H396" i="14"/>
  <c r="H400" i="14"/>
  <c r="H404" i="14"/>
  <c r="H408" i="14"/>
  <c r="H412" i="14"/>
  <c r="H437" i="14"/>
  <c r="H440" i="14"/>
  <c r="H631" i="14"/>
  <c r="H500" i="14"/>
  <c r="H504" i="14"/>
  <c r="H505" i="14"/>
  <c r="H509" i="14"/>
  <c r="H513" i="14"/>
  <c r="H517" i="14"/>
  <c r="H521" i="14"/>
  <c r="H525" i="14"/>
  <c r="H529" i="14"/>
  <c r="H533" i="14"/>
  <c r="H534" i="14"/>
  <c r="H538" i="14"/>
  <c r="H539" i="14"/>
  <c r="H542" i="14"/>
  <c r="H633" i="14"/>
  <c r="H553" i="14"/>
  <c r="H554" i="14"/>
  <c r="H555" i="14"/>
  <c r="H556" i="14"/>
  <c r="H557" i="14"/>
  <c r="H561" i="14"/>
  <c r="H565" i="14"/>
  <c r="H566" i="14"/>
  <c r="H570" i="14"/>
  <c r="H571" i="14"/>
  <c r="H572" i="14"/>
  <c r="H576" i="14"/>
  <c r="H580" i="14"/>
  <c r="H584" i="14"/>
  <c r="H588" i="14"/>
  <c r="H592" i="14"/>
  <c r="H596" i="14"/>
  <c r="H599" i="14"/>
  <c r="H635" i="14"/>
  <c r="H610" i="14"/>
  <c r="H614" i="14"/>
  <c r="H616" i="14"/>
  <c r="H637" i="14"/>
  <c r="H641" i="14"/>
  <c r="A222" i="16"/>
  <c r="A228" i="16"/>
  <c r="A234" i="16"/>
  <c r="A240" i="16"/>
  <c r="H53" i="16"/>
  <c r="H54" i="16"/>
  <c r="H55" i="16"/>
  <c r="H56" i="16"/>
  <c r="H57" i="16"/>
  <c r="H58" i="16"/>
  <c r="H59" i="16"/>
  <c r="H60" i="16"/>
  <c r="H61" i="16"/>
  <c r="H63" i="16"/>
  <c r="E193" i="16"/>
  <c r="H72" i="16"/>
  <c r="H73" i="16"/>
  <c r="H74" i="16"/>
  <c r="H75" i="16"/>
  <c r="H76" i="16"/>
  <c r="H77" i="16"/>
  <c r="H79" i="16"/>
  <c r="E194" i="16"/>
  <c r="H88" i="16"/>
  <c r="H89" i="16"/>
  <c r="H90" i="16"/>
  <c r="H91" i="16"/>
  <c r="H92" i="16"/>
  <c r="H93" i="16"/>
  <c r="H94" i="16"/>
  <c r="H95" i="16"/>
  <c r="H96" i="16"/>
  <c r="H97" i="16"/>
  <c r="H98" i="16"/>
  <c r="H99" i="16"/>
  <c r="H100" i="16"/>
  <c r="H101" i="16"/>
  <c r="H103" i="16"/>
  <c r="E195" i="16"/>
  <c r="E196" i="16"/>
  <c r="H114" i="16"/>
  <c r="H115" i="16"/>
  <c r="H116" i="16"/>
  <c r="H117" i="16"/>
  <c r="H118" i="16"/>
  <c r="H119" i="16"/>
  <c r="H120" i="16"/>
  <c r="H121" i="16"/>
  <c r="H122" i="16"/>
  <c r="H123" i="16"/>
  <c r="H124" i="16"/>
  <c r="H125" i="16"/>
  <c r="H126" i="16"/>
  <c r="H127" i="16"/>
  <c r="H128" i="16"/>
  <c r="H129" i="16"/>
  <c r="H130" i="16"/>
  <c r="H132" i="16"/>
  <c r="E200" i="16"/>
  <c r="H141" i="16"/>
  <c r="H142" i="16"/>
  <c r="H143" i="16"/>
  <c r="H144" i="16"/>
  <c r="H145" i="16"/>
  <c r="H146" i="16"/>
  <c r="H147" i="16"/>
  <c r="H148" i="16"/>
  <c r="H149" i="16"/>
  <c r="H150" i="16"/>
  <c r="H151" i="16"/>
  <c r="H152" i="16"/>
  <c r="H154" i="16"/>
  <c r="E201" i="16"/>
  <c r="H163" i="16"/>
  <c r="H164" i="16"/>
  <c r="H165" i="16"/>
  <c r="H166" i="16"/>
  <c r="H167" i="16"/>
  <c r="H168" i="16"/>
  <c r="H169" i="16"/>
  <c r="H170" i="16"/>
  <c r="H171" i="16"/>
  <c r="H172" i="16"/>
  <c r="H173" i="16"/>
  <c r="H174" i="16"/>
  <c r="H175" i="16"/>
  <c r="H178" i="16"/>
  <c r="E202" i="16"/>
  <c r="E203" i="16"/>
  <c r="E206" i="16"/>
  <c r="E208" i="16"/>
  <c r="E211" i="16"/>
  <c r="A202" i="16"/>
  <c r="A201" i="16"/>
  <c r="A200" i="16"/>
  <c r="A198" i="16"/>
  <c r="A195" i="16"/>
  <c r="A194" i="16"/>
  <c r="A193" i="16"/>
  <c r="A191" i="16"/>
  <c r="A188" i="16"/>
  <c r="A54" i="16"/>
  <c r="A55" i="16"/>
  <c r="A56" i="16"/>
  <c r="A57" i="16"/>
  <c r="A58" i="16"/>
  <c r="A59" i="16"/>
  <c r="A60" i="16"/>
  <c r="A61" i="16"/>
  <c r="A72" i="16"/>
  <c r="A73" i="16"/>
  <c r="A74" i="16"/>
  <c r="A75" i="16"/>
  <c r="A76" i="16"/>
  <c r="A77" i="16"/>
  <c r="A88" i="16"/>
  <c r="A89" i="16"/>
  <c r="A90" i="16"/>
  <c r="A91" i="16"/>
  <c r="A92" i="16"/>
  <c r="A93" i="16"/>
  <c r="A94" i="16"/>
  <c r="A95" i="16"/>
  <c r="A96" i="16"/>
  <c r="A97" i="16"/>
  <c r="A98" i="16"/>
  <c r="A99" i="16"/>
  <c r="A100" i="16"/>
  <c r="A101" i="16"/>
  <c r="F38" i="13"/>
  <c r="C637" i="14"/>
  <c r="B636" i="14"/>
  <c r="C635" i="14"/>
  <c r="B634" i="14"/>
  <c r="C633" i="14"/>
  <c r="B632" i="14"/>
  <c r="C631" i="14"/>
  <c r="B630" i="14"/>
  <c r="C629" i="14"/>
  <c r="B628" i="14"/>
  <c r="C627" i="14"/>
  <c r="B626" i="14"/>
  <c r="C625" i="14"/>
  <c r="B624" i="14"/>
  <c r="C623" i="14"/>
  <c r="B622" i="14"/>
  <c r="C621" i="14"/>
  <c r="B620" i="14"/>
  <c r="H619" i="14"/>
  <c r="C619" i="14"/>
  <c r="B619" i="14"/>
  <c r="E192" i="12"/>
  <c r="E193" i="12"/>
  <c r="D448" i="11"/>
  <c r="D449" i="11"/>
</calcChain>
</file>

<file path=xl/sharedStrings.xml><?xml version="1.0" encoding="utf-8"?>
<sst xmlns="http://schemas.openxmlformats.org/spreadsheetml/2006/main" count="2606" uniqueCount="1508">
  <si>
    <t>komplet</t>
  </si>
  <si>
    <t>m3</t>
  </si>
  <si>
    <t xml:space="preserve"> </t>
  </si>
  <si>
    <t>V zgornjih postavkah je potrebno zajeti vsa dela in material za funkcionalno zaključeno investicijo.</t>
  </si>
  <si>
    <t>Pred oddajo ponudbe je potrebno preveriti pravilnost excelovih enačb.</t>
  </si>
  <si>
    <t>Vsa delna na objektu se morajo izvajati v skladu z načrti in popisi materiala in del faze PZI projekta.</t>
  </si>
  <si>
    <t>kg</t>
  </si>
  <si>
    <t>m2</t>
  </si>
  <si>
    <t>GRADBENO - OBRTNIŠKA DELA</t>
  </si>
  <si>
    <t>1.</t>
  </si>
  <si>
    <t>PRIPRAVLJALNA/ ZAKLJUČNA DELA</t>
  </si>
  <si>
    <t>1.1</t>
  </si>
  <si>
    <t xml:space="preserve">Priprava in zavarovanje okolice objekta pred gradnjo. Zavarovanje okolice okrog objekta, zavarovanje mimoidočih z oznakami ob objektu. Obračun po dejanski količini opravljenih del </t>
  </si>
  <si>
    <t>ocena</t>
  </si>
  <si>
    <t>1.2</t>
  </si>
  <si>
    <r>
      <t xml:space="preserve">Izdelava in postavitev gradbišcne table </t>
    </r>
    <r>
      <rPr>
        <b/>
        <sz val="12"/>
        <rFont val="Arial"/>
        <family val="2"/>
      </rPr>
      <t xml:space="preserve">- </t>
    </r>
  </si>
  <si>
    <t xml:space="preserve">kom       </t>
  </si>
  <si>
    <t>1.3</t>
  </si>
  <si>
    <t xml:space="preserve">Naprava zaščite gradbišča znotraj objekta na hodniku z mavčno - kartonskimi ploščami na tipski jekleni podkonstrukciji - potrebno je ločiti gradbišče od ostale dela objekta bolnišnice zaradi prahu in dela na gradbišču - potrebno je doseči zrakotesnost in preprečiti prenos praha v bolnišnico. Zaščita se izvede v dolžini predvidene izvedbe del in sicer tako, da ostane hodnik v njegovi funkciji. Spodnji jekleni profil se ne sme pritrditi v talno oblogo, konstrukcijo je potrebno izvesti tako, da se finana obloga ne sme poškodovati. </t>
  </si>
  <si>
    <t xml:space="preserve">Zgoraj se odstranijo plošče spuščenega stropa, plošče oz. zatesnitev hodnika se izvede do AB konstrukcije stropa. Za potrebe stene je potrebno odstraniti in varno deponirati plošče spuščenega stropa tip AMF dim 60x60cm, ter ponovna izvedba v prvotno stanje po odstranitvi zaščitne stene. V ceno zajeti ves potreben material, odre in prenose. V kolikor je potrebno se v steno vgradijo tudi začasna vrata dim 130/215cm - vrata morajo tesniti, da pride do čim manj prašenja okolice. </t>
  </si>
  <si>
    <t>Po končanih delih je potrebno odstraniti zaščitno steno ter vzpostaviti hodnik v prvotno stanje - očistiti pod. Obračun po m1, višina zaščite 4,4 m.</t>
  </si>
  <si>
    <t>m1</t>
  </si>
  <si>
    <t>1.4</t>
  </si>
  <si>
    <t>Naprava zaščite talnih površin območja transportnih poti in gradbišča znotraj objekta ( 2. kleti in pritličja) z položitvijo zaščitne pene ter trdih plošč, ki preprečujejo poškodavanje finalnega tlaka. Zaščita se izvede tako, da se plošče in folija ne premikajo ob hoji in transportu materiala in opreme.</t>
  </si>
  <si>
    <r>
      <t xml:space="preserve">Po končanih delih je potrebno odstraniti zaščitno ter vzpostaviti prostore po katerih poteka transportna pot v prvotno stanje </t>
    </r>
    <r>
      <rPr>
        <b/>
        <sz val="12"/>
        <rFont val="Arial"/>
        <family val="2"/>
      </rPr>
      <t xml:space="preserve">- </t>
    </r>
  </si>
  <si>
    <t xml:space="preserve">m2  </t>
  </si>
  <si>
    <t>1.5</t>
  </si>
  <si>
    <t>Naprava zaščite nastopnih površin stopnišča transportnih poti in gradbišča znotraj objekta ( od 2. kleti do pritličja) z položitvijo zaščitne fleksibilne pene deb. do 1cm, ki preprečujejo poškodavanje finalnega tlaka. Zaščita se izvede tako, da se folija začasno prilepi na talno keramiko stopnišča, da se le ta ne premika ob hoji in transportu materiala in opreme. V ceno zajeti tudi osnovno zaščito ograje stopnišča.</t>
  </si>
  <si>
    <t>1.6</t>
  </si>
  <si>
    <t xml:space="preserve">Čiščenje med samo gradnjo s čiščenjem po končanih dnevnih delih ob transportnih poteh znotraj objekta komplet z čiščenjem talnih oblog in vrat. Obračun po m2 tlorisa površin </t>
  </si>
  <si>
    <t xml:space="preserve">m2         </t>
  </si>
  <si>
    <t>1.7</t>
  </si>
  <si>
    <r>
      <t>Finalno - končno čiščenje prostorov po končanih delih in pred predajo objekta na mestu transportnih poti in gradbišča znotraj objekta komplet z čiščenjem vseh vgrajenih elementov, talnih in stropnih oblog, stenske zaščite, vrat, oken, pranje okenskega stekla ter oblog. Obračun po m2 tlorisa ščitenih površin -</t>
    </r>
    <r>
      <rPr>
        <b/>
        <sz val="12"/>
        <rFont val="Arial"/>
        <family val="2"/>
      </rPr>
      <t xml:space="preserve">    </t>
    </r>
  </si>
  <si>
    <t xml:space="preserve">m2        </t>
  </si>
  <si>
    <t>1.8</t>
  </si>
  <si>
    <t>Pomoč za razna potrebna dela zaradi strojnih in elektro posegov na območju investicije kot tudi v sosednje prostore (izven območja obsega investicije), dela potrebna za zagotovitev ustrezne zaščite na gradbišču ter vsa dela za zagotovitev funkcionalne izvedbe investicije.</t>
  </si>
  <si>
    <t xml:space="preserve">- delo                               PV   </t>
  </si>
  <si>
    <t xml:space="preserve">ur        </t>
  </si>
  <si>
    <t>1.9</t>
  </si>
  <si>
    <t>Pomoč za razna potrebna dela zaradi strojnih in elektro posegov na območju investcije kot tudi v sosednje prostore (izven območja obsega investicije), dela potrebna za zagotovitev ustrezne zaščite na gradbišču ter vsa dela za zagotovitev funkcionalne izvedbe investicije.</t>
  </si>
  <si>
    <t xml:space="preserve">- delo                               KV   </t>
  </si>
  <si>
    <t>1.10</t>
  </si>
  <si>
    <t>Izdelava in dobava raznega materiala potrebnega za izvedbo manjših del na obmučju lokacije objekta.</t>
  </si>
  <si>
    <t>ocenjeno</t>
  </si>
  <si>
    <t>1.11</t>
  </si>
  <si>
    <t>1.12</t>
  </si>
  <si>
    <t xml:space="preserve">Razna popravila obstoječe fasade zaradi prebojev strojnih in elektro inštalacijskih kanalov. Komplet s toplotno izolacijo in zaključnim slojem. </t>
  </si>
  <si>
    <t>1.13</t>
  </si>
  <si>
    <t xml:space="preserve">Dela na objektu se lahko izvajajo samo v popoldanskem času in ćez vikende, zato je potrebno to pri ponudbi upotevati. </t>
  </si>
  <si>
    <t>1.14</t>
  </si>
  <si>
    <t xml:space="preserve">Demontaža obstoječe enostranske mavčno - kartonske stene na mestu vnosa magneta v prostor, med AB stebroma. </t>
  </si>
  <si>
    <t>GRADBENA DELA</t>
  </si>
  <si>
    <t>SPLOŠNO</t>
  </si>
  <si>
    <t>V primeru da posamezne postavke v popisu ne zajemajo celotnega opisa potrebnega za funkcionalno dokončanje dela, mora izvajalec izvedbo le tega vključiti v ceno na enoto!</t>
  </si>
  <si>
    <t>Enotne cene morajo vsebovati:</t>
  </si>
  <si>
    <t xml:space="preserve"> - vsa potrebna dokumentacija za začetek del.</t>
  </si>
  <si>
    <t xml:space="preserve"> - vsa potrebna pripravljalna in pospravljalna dela</t>
  </si>
  <si>
    <t xml:space="preserve"> - pregled in čiščenje podloge, nanos izravnalne mase, kjer je to potrebno.</t>
  </si>
  <si>
    <t xml:space="preserve"> - snemanje potrebnih izmer na gradbišču in po načrtih, prenos višinskih točk, potrbnih za izvedbo</t>
  </si>
  <si>
    <t xml:space="preserve"> - prenos in obeleževanje višinskih točk na objektu.</t>
  </si>
  <si>
    <t xml:space="preserve"> - po potrebi izdelava vzorca in vgradnja le-tega na objektu.</t>
  </si>
  <si>
    <t xml:space="preserve"> - ves potrebni material: glavni, pomožni, pritrdilni in vezni material.</t>
  </si>
  <si>
    <t xml:space="preserve"> - vse potrebne transporte in prenose.</t>
  </si>
  <si>
    <t xml:space="preserve"> - ustrezno začasno skladiščenje na delovišču.</t>
  </si>
  <si>
    <t xml:space="preserve"> - vsa potrebna pomožna sredstva za montažo in demontažo na objektu.</t>
  </si>
  <si>
    <t xml:space="preserve"> - uporabo vse potrebne mehanizacije ali drugih delovnih sredstev z vsemi stroški povezanimi s tem.</t>
  </si>
  <si>
    <t xml:space="preserve"> - usklajevanje z osnovnim načrtom in posvetovanje s projektantom.</t>
  </si>
  <si>
    <t xml:space="preserve"> - vso potrebno delo do končnega izdelka.</t>
  </si>
  <si>
    <t xml:space="preserve"> - vso potrebno zunanje (tehnolog, laboratorij) in notranje kontrole kakovosti.</t>
  </si>
  <si>
    <t xml:space="preserve"> - vsa potrebna dokazovanja kakovosti materiala, pravilnega načina izvedbe in izvedenih del (certifikati uporabljenih materialov, meritve tlačne trdnosti, poročila, itd.).</t>
  </si>
  <si>
    <t xml:space="preserve"> - terminsko usklajevanje del z ostalimi izvajalci na objektu.</t>
  </si>
  <si>
    <t xml:space="preserve"> - vse potrebne ukrepe za doseganje zahtevane kakovosti in rokov iz potrjenega terminskega plana izvajalca.</t>
  </si>
  <si>
    <t xml:space="preserve"> - popravilo morebitne povzročene škode ostalim izvajalcem na gradbišču (popravila zidov oz. oblog sten poškodovanih ob polaganju asfalta).</t>
  </si>
  <si>
    <t xml:space="preserve"> - čiščenje prostorov, nakladanje in odvoz odpadnega materiala na stalno deponijo.</t>
  </si>
  <si>
    <t xml:space="preserve"> - plačilo komunalnega prispevka za stalno deponijo odpadnega materiala.</t>
  </si>
  <si>
    <t xml:space="preserve"> - vsi ukrepi za zaščito delavcev na gradbišču, skladno z veljavnimi predpisi s področja varnosti in zdravja pri delu.</t>
  </si>
  <si>
    <t xml:space="preserve"> - izdelava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t>
  </si>
  <si>
    <t xml:space="preserve"> - vsa potrebna dokumentacija o izvedenih delih.</t>
  </si>
  <si>
    <t>- odstranjevanje preostalega materiala, odnos in odvoz iz gradbišča, končno čiščenje in zavarovanje izvedenih del do predaje in podobno.</t>
  </si>
  <si>
    <t>- pri vse delih je upoštevati vse zahteve iz požarne študije.</t>
  </si>
  <si>
    <t>- pri vseh postavkah, kjer je naveden tip opreme ali materiala, ki bi se naj vgradil ali uporabil je dovoljena uporaba tudi drugih ekvivalentnih materialov ali opreme enako ali bolj kvalitetnih od predvidenega v projektu oz. popisu po prehodnem dogovoru z projektantom, nadzornikom ali investitorjem in vpisom v gradbeno knjigo.</t>
  </si>
  <si>
    <t>Morebitne prestavitve komunalnih vodov se obračunava po dejansko izvršenih delih in so predmet posebnega predračuna in projekta.</t>
  </si>
  <si>
    <t>Pripravljalna in pospravljalna dela so element prodajne cene, enako tudi zakoličbe, montaža in demontaža profilov, prenosi višinskih točk, zaščita višinskih točk in podobno</t>
  </si>
  <si>
    <t>Postavke oz. vsa dela je potrebno uskladiti z projekti PZI in ostalo tehnično dokumentacijo ter v primeru odstopanj obvestiti odgovornega vodjo projekta ali nadzor, da poda morebitne korekcije.</t>
  </si>
  <si>
    <t>Pri vseh delih je potrebno upoštevati standarde, ki se nanašajo na dela v postavkah.</t>
  </si>
  <si>
    <t>- Potrebno je izvesti vsa potrebna dodatna dela in sredstva, da se prepreči prašenje izven lokacije predvidene investicije. Po zaključku vsakega delovnega dne na gradbišču je potrebno očistiti prostore v bližini lokacije del ter na mestu dostopa in gibanja delavcev v objektu.</t>
  </si>
  <si>
    <t>Pri izvedbi vseh del je potrebno veliko pozornost nameniti zaščiti obstoječih finalnih stenskih, stropnih in predvsem talnih oblog, ki se v investiciji ne bodo zamenjala, se pa na tem mestu izvajajo določena dela potrebna za izvedbo investicije. Ta dela oz. zaščito je potrebno zajeti v enotno ceno postavke. Morebitne poškodovane dele bo moral izvajalec zamenjati na svoj strošek.</t>
  </si>
  <si>
    <t xml:space="preserve">DELA SE BODO OPRAVLJALA VEČINOMA V POPOLDANSKEM ČASU IN VIKENDIH, UPORABA DVIGALA ZA VNOS MATERIALA NI DOVOLJENA. </t>
  </si>
  <si>
    <t>2.1</t>
  </si>
  <si>
    <t xml:space="preserve">Kompletna dobava in polaganje ločilne folije pod lahkim polistirenskim betonom  - ločilni sloj polietilenska folija kot napr.: RAVAGO VAP d - 0,3mm, prosto položena na podlago, preklopi vsaj 20cm, preprečiti iztekanje cementnega mleka v spodnje sloje. Obračun po tlorisni površini tlaka. </t>
  </si>
  <si>
    <t>2.2</t>
  </si>
  <si>
    <t xml:space="preserve">Kompletna dobava in polaganje ločilne folije pod estrihom  - ločilni sloj polietilenska folija kot napr.: RAVAGO VAP d - 0,3mm, prosto položena na podlago, preklopi vsaj 20cm, preprečiti iztekanje cementnega mleka v spodnje sloje. Obračun po tlorisni površini tlaka. </t>
  </si>
  <si>
    <t>2.3</t>
  </si>
  <si>
    <t xml:space="preserve">Kompletna dobava in vgrajevanje lahkega polistiren betona teže 300kg/m3 (mešanica cementa, kroglic iz polistitena z dodatki za sprijemanje vode in cementa) v nearmirane konstrukcije preseka 0,12 do 0,30 m3/m2-m1; z napravo betona, vsemi pomožnimi deli in transportom do mesta vgrajevanja. Izvedba betona v deb. 22cm. </t>
  </si>
  <si>
    <t>2.4</t>
  </si>
  <si>
    <t xml:space="preserve">Kompletna izdelava in dobava mikroarmiranega (kovinska mikroarmatura) betonskega plavajočega estriha, debeline 7 cm. Obdelavo in končno višino zgornje površine prilagoditi vrsti finalnega tlaka! Poraba armature po recepturi proizvajalca a omenjeno vrsto del. Vključno z vsem potrebnim materialom, dilatacijami, stensko diletacijo iz stiropora deb. do 1cm ipd., z vsemi prenosi do mesta vgraditve ter z vsemi pripravljalnimi in pomožnimi deli. estrih mora zagotavljati predpisano nosilnost. </t>
  </si>
  <si>
    <t>2.5</t>
  </si>
  <si>
    <t>Dobava in vgradnja ločilne PVC folije pod ab ploščo predvidenega tem. nastavka</t>
  </si>
  <si>
    <t>2.6</t>
  </si>
  <si>
    <t>Dobava in vgradnja arm.palic/sider RA fi12mm, I=40 cm v medosnem razmiku ca 50 cm; globina sidranja v obstoječo talno ploščo ca 15 cm; vgradnja v hibridno vinilestrsko maso (kot npr. Epomax anchor), vse po navodilih proizvajalca. Izvedba v skladu z arm. načrtom - PZI podlogami.  Predvidena poraba sider ca. 10 kom/m2</t>
  </si>
  <si>
    <t>2.7</t>
  </si>
  <si>
    <t>Dobava in montaža arm. mrežne armature +- Q385 v zg. in sp. cono temeljnega podstavka; armiranje po arm. načrtu; poraba armature ca. 80 kg/m3</t>
  </si>
  <si>
    <t>2.8</t>
  </si>
  <si>
    <t>Projektantski nadzor / obisk gradbišča in pregled del ter armature pred betonažo</t>
  </si>
  <si>
    <t>kom</t>
  </si>
  <si>
    <t>2.9</t>
  </si>
  <si>
    <t>Vgradnja črpnega betona temeljnega podstavka v deb. ca. 28 cm;  beton kvalitete C30/37, D32 mm; v ceno vključiti kompaktiranje in nego (pokritje s folijo min. 3 dni)</t>
  </si>
  <si>
    <t>2.10</t>
  </si>
  <si>
    <t>Enostranski opaž in razopaž betona temelja pod kletko magneta do višine 30cm.</t>
  </si>
  <si>
    <t>2.11</t>
  </si>
  <si>
    <t>Izvedba dodatne izravnave tlaka na mestu ojačitve obstoječe ab plošče za potrebe izvedbe tlaka kletke; uporaba hitrovezne izr.mase Flowcret 3-30 mm v debelini ca. 3-5 mm; predvidena poraba ca. 6 kg/m2; v ceno vključiti pripravo podlage ; rahlo prebrušenje in pripadajoči predpremaz.</t>
  </si>
  <si>
    <t>2.12</t>
  </si>
  <si>
    <t>2.13</t>
  </si>
  <si>
    <t>Odstranitev obstoječega prodca na delu ravne strehe za potrebe namestitev ab montažne plošče, v debelini do 10cm</t>
  </si>
  <si>
    <t>2.14</t>
  </si>
  <si>
    <t xml:space="preserve">Fina nivelacija površine s peskom in XPS ploščami, kot podlaga za namestitev ab montažne plošče hladilnega agregata. Vključiti tudi filc kot zaščito primarne hidroizolacije ravne strehe. </t>
  </si>
  <si>
    <t>2.15</t>
  </si>
  <si>
    <t>Dobava in vgradnja tipske ab montažne plošče dim. 2.2x2.8 m, deb. 14 cm za potrebe namestitve hladilnega agregata skupne teže 1300 kg.</t>
  </si>
  <si>
    <t>2.16</t>
  </si>
  <si>
    <t>Projektantska verifikacija tehničnih specifikacij tipske ab montažne plošče pripravljenih s strani dobavitelja</t>
  </si>
  <si>
    <t>2.17</t>
  </si>
  <si>
    <t xml:space="preserve">Projektantski nadzor / obisk gradbišča in pregled obstoječih konstrukcij za potrebe izvedbe namestitve ab montažne plošče </t>
  </si>
  <si>
    <t>2.18</t>
  </si>
  <si>
    <t xml:space="preserve">Izvedba morebitnih ojačitev obstoječih ab nosilnih konstrukcij s kovinskimi premostitvami za potrebe namestitve hladilnega agregata, če se bo pri podrobnejšem pregledu konstrukcije med izvedbo to pokazalo kot potrebno; ocenjeno ca. 750 kg </t>
  </si>
  <si>
    <t>kpl</t>
  </si>
  <si>
    <t>2.19</t>
  </si>
  <si>
    <t>Dodatna statična presoja ojačitev obstoječih ab nosilnih konstrukcij</t>
  </si>
  <si>
    <t>2.20</t>
  </si>
  <si>
    <t>2.21</t>
  </si>
  <si>
    <t xml:space="preserve">Kompletna obdelava prebojev za strojne in elektroinštalacije v AB steni ali plošči  s finim betonom C30/37 - izvedba zadelave večjih inštalacijskih odprtin po izvedbi inštalacijskih vodov (preboj večji za 5-10 cm na vseh straneh od inšt. voda). Pred betoniranjem je potrebna naprava epoksi premaza s Sikadur 31 ali Kemapox Link komplet s čiščenjem in pripravo podlage v skladu z zahtevo premaza ter potrebnimi premičnimi odri. Preboj tik pod AB stropno ploščo, kar je upoštevati. </t>
  </si>
  <si>
    <t>- preboj do Ø200 mm</t>
  </si>
  <si>
    <t>- preboj do Ø300 mm</t>
  </si>
  <si>
    <t xml:space="preserve">Doplačilo za pospešeno izsuševanje estriha in izolacije betona s strojnimi razvlažilci. Obračun po m2 novih betonskih površin. </t>
  </si>
  <si>
    <t xml:space="preserve">Montaža in demontaža odra za obrtniška dela ( višine do AB stropa, cca 4,00 m) komplet z vsemi deli, amortizacijo. Obračun po m2 tlorisnih površin. </t>
  </si>
  <si>
    <t xml:space="preserve">Izdelava in dobava raznega materiala potrebnega za izvedbo manjših del na območju lokacije objekta. </t>
  </si>
  <si>
    <t>OBRTNIŠKA DELA</t>
  </si>
  <si>
    <t xml:space="preserve"> - snemanje potrebnih izmer na gradbišču in po načrtih, prenos višinskih točk, poterbnih za izvedbo</t>
  </si>
  <si>
    <t xml:space="preserve"> - popravilo morebitne povzročene škode ostalim izvajalcem na gradbišču</t>
  </si>
  <si>
    <t xml:space="preserve">- pri vseh delih, vgraditvi oz. uporabi materialov in opreme/ stavbnega pohištva ter formiranju cene je upoštevati vse zahteve iz požarne študije. </t>
  </si>
  <si>
    <t>Pripravljalna in pospravljalna dela so element prodajne cene, enako tudi zakoličbe, montaža in demontaža profilov za izvedbo, prenosi višinskih točk, zaščita višinskih točk in podobno</t>
  </si>
  <si>
    <t>Postavke je potrebno uskladiti z projekti PZI in ostalo tehnično dokumentacijo ter v primeru odstopanj obvestiti odgovornega vodjo projekta, da poda morebitne korekcije.</t>
  </si>
  <si>
    <t>- dela se izvajajo večinoma v popoldanskem času in med vikendi,  da se ne moti delovni proces v bolnišnici. Potrebno je izvesti vsa potrebna dodatna dela in sredstva, da se prepreči prašenje izven lokacije predvidene investicije. Po zaključku vsakega delovnega dne na gradbišču je potrebno očistiti prostore v bližini lokacije del ter na mestu dostopa in gibanja delavcev v objektu.</t>
  </si>
  <si>
    <t>Pri enotni ceni postavke upoštevati, da se dela izvajajo znotraj izgotovljenega in opremljenega objekta; vsa dela kot tudi pomožna dela in materiali predmetne investicije morajo biti prilagojena izvedenemu stanju in biti zajeta v osnovni ponudbi, poznejših dodatnih del iz tega naslova se ne upošteva; vsaka poškodba se sanira po ceni izvjalca objekta in jo krije povzročitelj poškodbe.</t>
  </si>
  <si>
    <t>3.1</t>
  </si>
  <si>
    <t>MAVČNO KARTONSKA DELA</t>
  </si>
  <si>
    <t>OPOMBA</t>
  </si>
  <si>
    <t>Izvedba suhomontažnih sten in stropov mora biti skladna z normativi za suhomontažno gradnjo - ravnine in navodili dobaviteljev elementov suhomontažne gradnje. Vse preboje in prehode skozi stene je potrebno zatesniti.</t>
  </si>
  <si>
    <t>V postavke zajeti drsne stike, poglobljene rege, ojačitve ob podbojih in kitanje reg. Na kovinske profile vgraditi trakove za protizvočno zaščito ter potrebne odre.</t>
  </si>
  <si>
    <t>Površine morajo biti pripravljene za izvedbo slikopleskarskih del - stopnja kvalitete Q2.</t>
  </si>
  <si>
    <t>V PONUDBO ZAJETI DODATNO ZVOČNO IZOLACIJO STENE MED TEHNIČNIM PROSTOROM IN PROSTOROM ZA PISANJE IZVIDOV!</t>
  </si>
  <si>
    <t>3.1.1</t>
  </si>
  <si>
    <t>Kompletna izdelava dobava in montaža predelnih sten W112 deb. 15 cm – Knauf iz mavčno - kartonskih plošč deb. 1,25 cm komplet z potrebno nosilno podkonstrukcijo iz jeklenih tipskih profilov sidrani deloma v ab. talno in stropno ploščo – stena višine do 4,50 m. Stike ter mesta pritrditve plošč je 2x pokitati in bandažirati. Sestava konstrukcije:</t>
  </si>
  <si>
    <t>- dvoslojna izvedba, 2 x  mavčno-kartonska plošča deb. 1,25 cm,</t>
  </si>
  <si>
    <t>- FeZn podkonstrukcija deb. 10 cm, med konstrukcijo zvočna izolacija Knauf DP5 deb. 10 cm,</t>
  </si>
  <si>
    <t>- dvoslojna izvedba, 2 x mavčno-kartonska plošča deb. 1,25 cm,</t>
  </si>
  <si>
    <t xml:space="preserve">V ceno je zajeti prav tako vse potrebne zaključne profile ob stenah in izreze ter zaključke pri svetilih in ostalih instalacijskih napravah. Mere kontrolirati na objektu. Obračun po m2  komplet montirane stene. </t>
  </si>
  <si>
    <t xml:space="preserve">stena z dodatno zvočno izolacijo med tehničnim prostorom in prostorom za pisanje izvidov </t>
  </si>
  <si>
    <t>3.1.2</t>
  </si>
  <si>
    <t>Kompletna izdelava dobava in montaža predelnih sten W112 deb. 15 cm – Knauf iz mavčno - kartonskih plošč deb. 1,25 cm. Nosilna podkonstrukcija ter mavčno kartonska obloga na drugi strani sklopa je že izvedena (sidrana deloma v ab talno in stropno ploščo) - stena višine do 4,50 m. Stike ter mesta pritrditve plošč je 2x pokitati in bandažirati. Sestava konstrukcije:</t>
  </si>
  <si>
    <t>- med konstrukcijo položena zvočna izolacija Knauf DP5, deb. 5cm,</t>
  </si>
  <si>
    <t>- dvoslojna izvedba, 2x mavčno kartonska plošča deb. 1,25cm,</t>
  </si>
  <si>
    <t>3.1.3</t>
  </si>
  <si>
    <t>Naprava podkonstrukcije za notranja vrata z lesenim krilom in jeklenim podbojem v mavčno kartonske stene debeline 15cm s kovinsko podkonstrukcijo - profil.</t>
  </si>
  <si>
    <t>debelina stene 15 cm</t>
  </si>
  <si>
    <t xml:space="preserve">- velikost 100/210 cm </t>
  </si>
  <si>
    <t>-velikost 177/210cm</t>
  </si>
  <si>
    <t>3.1.4</t>
  </si>
  <si>
    <t>Doplačilo za izdelvo ojačitev v mavčno kartonskih stenah za vgradnjo razne opreme</t>
  </si>
  <si>
    <t>pulti</t>
  </si>
  <si>
    <t>viseče omare</t>
  </si>
  <si>
    <t>omare</t>
  </si>
  <si>
    <t>3.1.5</t>
  </si>
  <si>
    <t xml:space="preserve">Dobava in montaža mineralnega spuščenega stropa v tehniki, izgrajenega iz dvonivojske kovinske konstrukcije iz glavnih ter prečnih profilov, obešenih v primarni strop s togimi obešali za spuščanje do 2,80 m, (ab stropna plošča na katero se izvede podkonstrukcija 4,23 m od talne plošče). V konstrukcijo so vpete snemljive plošče dim. 600 x 600 mm, bele barve RAL9010, z nevidnim profilom. Ob steni bo zaključni profil z vzmetnimi zagozdami. Kot npr.: AMF Feinstratos. </t>
  </si>
  <si>
    <t xml:space="preserve">V ceno je zajeti plošče, podkonstrukcijo, vsa pomožna dela in prenose, odre. </t>
  </si>
  <si>
    <t>3.1.6</t>
  </si>
  <si>
    <t xml:space="preserve">Demontaža in ponovna montaža obstoječega spuščene stropa po ostalih prostoroh zaradi izvedbe inštalacijskih del. V kolikor se pri demontaži poškodujejo plošče je izvajalec dolžan poškodovane zamenjati z novimi in vzpostaviti prvotno obstoječe stanje. </t>
  </si>
  <si>
    <t>ocenjeno, m2</t>
  </si>
  <si>
    <t>3.1.7</t>
  </si>
  <si>
    <t xml:space="preserve">Izvedba protipožarnega ovoja na cev helija fi25cm s požarno odpornostjo EI 90. </t>
  </si>
  <si>
    <t>3.2</t>
  </si>
  <si>
    <t>MIZARSKA DELA</t>
  </si>
  <si>
    <t>3.2.1</t>
  </si>
  <si>
    <t>Izdelava RF vogalne zaščitne obloge prilepljene z ustreznimi pritrdilnimi sredstvi na vse izpostavljene vogale, kjer so možne poškodbe. V ceni zajeti ves potrebni material za izdelavo obloge, vezni material, odre in čiščenje po izvedbi. Obračun po m1</t>
  </si>
  <si>
    <t>3.2.2</t>
  </si>
  <si>
    <t xml:space="preserve">Kompletna dobava in montaža stenske zaščitne odbojne letve STR-80M CS FRANCE ACRO. Zaščita na dveh višinah, pritrjena delno na mavčno kartonske stene, delano na ab stene. Zaščita v območju 0d 10 do 30 cm in od 70 do 90 cm od tal, komplet s stranskimi zaključnimi in vmesnimi elementi. </t>
  </si>
  <si>
    <t>3.2.3</t>
  </si>
  <si>
    <t>Izdelava, dobava in montaža opreme - napisov na vratih velikosti do 40 x 20 cm.</t>
  </si>
  <si>
    <t>3.2.4</t>
  </si>
  <si>
    <t>Popravek obstoječih vizualnih komunikacij /tabel v objektu in zunanjih tabel po območju UKC z vnosom dodatnih oznak in napisov za novo MR diagnostiko</t>
  </si>
  <si>
    <t>3.3</t>
  </si>
  <si>
    <t>PODI, ZAKLJUČNE POVRŠINE</t>
  </si>
  <si>
    <t>Pri izbiri končnega tlaka upoštevati vse zahteve iz požarne študije, polaganje in vzorce v tlaku izvesti po detajlu oz. shemi položitve tlaka.</t>
  </si>
  <si>
    <t>Izvajelec mora pred podajanjem ponudbe opraviti ogled lokacije in upoštevati vsa dela potrebna za izvedbo projekta. Rušitev/ odstranitev izvesti po navodilih odgovorne osebe.</t>
  </si>
  <si>
    <t>3.3.1</t>
  </si>
  <si>
    <t>Kompletna dobava in polaganje tlaka - elektrostatični PVC v roli z lastnostmi, ki zadovoljijo zahteve investitorja, varjeni stiki, ob stenah se tlak dvigne 10 cm kot zaokrožnica. 
V postavki zajeti tudi izravnavo podloge z izravnalno maso, dobavo in polaganje zaokrožnice R=2,5 cm z robom ob steni komplet z podložnim profilom (dolžine 24,50 m), lepilo in končno čiščenje. Pred naročilom mora izbor tlaka potrditi naročnik oz. nadzorni organ! Obračun po m2 neto površine prostora. Primeroma vgraditi tlak kot v ostalih prostorih.</t>
  </si>
  <si>
    <t>3.3.2</t>
  </si>
  <si>
    <t>Kompletno končno čiščenje vse novih tlakov, kjer se bodo izvajala dela s čiščenjem in zaščitnim premazom.</t>
  </si>
  <si>
    <t>3.4</t>
  </si>
  <si>
    <t>VRATA</t>
  </si>
  <si>
    <t>Vse spodaj opisane postavke mizarskih del je potrebno uskladiti z shemami ter projektom PZI ter v primeru odstopanj obvestiti projektanta.</t>
  </si>
  <si>
    <t>LESENA NOTRANJA VRATA</t>
  </si>
  <si>
    <t>3.4.1</t>
  </si>
  <si>
    <t>Kompletna izdelava, dobava in montaža gladkih notranjih enokrilnih vrat v kovinskem protikorozijsko zaščitenem podboju ( npr. Jesenice ali Knauf) v predelni mavčno kartonski steni. Podboj je opleskan z oljno barvo (sivo modra barva) kot obstoječi podboji na objketu. Vratno krilo je leseno, finalno obdelano z MAX 0315 in zaključeno z brazdo iz trdega masivnega bukovega lesa, obdelanega v barvi vratnega krila. Vrata imajo tri mat kromirane tečaje - ojačano okovje, inox kljuko u dvodelno rozeto in cilindrično ključavnico, zaklepanje z sistemskim ključem, z ustreznimi trajnoelastičnimi tesnili.</t>
  </si>
  <si>
    <t xml:space="preserve">Cena elementa mora zajemati kompletno izdelavo, dobavo in montažo posameznih elementov z vsem potrebnim materialom za izdelavo, vsa pomožna dela, in prenose. Izdelek oz. element je predati tehnično v ispravnem oz. uporabnem stanju z navodili za varno uporabo in rokovanje z njimi. V ceni podboja je upoštevati oplesk s temeljno barvo in 2x finalno barvanje z oljno barvo. </t>
  </si>
  <si>
    <t>- kljuka: inox po izbiri projektanta (višji srednji razred)</t>
  </si>
  <si>
    <t>- ključavnica: cilindrična, sistemski ključ</t>
  </si>
  <si>
    <t>- samozapiralo</t>
  </si>
  <si>
    <t>- odbojnik z gumijasto oblogo</t>
  </si>
  <si>
    <t>- Rw zvočna izolacija &gt;36 dB</t>
  </si>
  <si>
    <t>V-03, dim. 100 x210cm</t>
  </si>
  <si>
    <t>V-04, dim. 100 x210cm</t>
  </si>
  <si>
    <t>vrata morajo imeti dodatno zvočno zaščito zaradi preprečitev prenosa zvoka iz tehničnega prostora v prostor za pisanje izvidov.</t>
  </si>
  <si>
    <t>3.4.2</t>
  </si>
  <si>
    <t xml:space="preserve">Kompletna izdelava, dobava in montaža gladkih notranjih dvokrilnih vrat v kovinskem protikorozijsko zaščitenem podboju ( npr. Jesenice ali Knauf) v predelni mavčno kartonski steni. Podboj je opleskan z oljno barvo (sivo modra barva) kot obstoječi podboji na objketu. Vratno krilo je leseno, finalno obdelano z MAX 0315 in zaključeno z brazdo iz trdega masivnega bukovega lesa, obdelanega v barvi vratnega krila. Vrata imajo tri mat kromirane tečaje - ojačano okovje, inox kljuko u dvodelno rozeto in cilindrično ključavnico, zaklepanje z sistemskim ključem, z ustreznimi trajnoelastičnimi tesnili in opremljeno s kontrolo pristopa. </t>
  </si>
  <si>
    <t>V ceni podboja je upoštevati oplesk z temeljno barvo in 2x finalno barvanje z oljno barvo.</t>
  </si>
  <si>
    <t>Cena elementa mora zajemati kompletno izdelavo, dobavo in montažo posameznih elementov z vsem potrebnim materialom za izdelavo, vsa pomožna dela, in prenose. Izdelek oz. element je predati tehnično v ispravnem oz. uporabnem stanju z navodili za varno uporabo in rokovanje z njimi.</t>
  </si>
  <si>
    <t>- kontrola pristopa</t>
  </si>
  <si>
    <t>V-01, dim. 177 x210cm</t>
  </si>
  <si>
    <t>3.4.3</t>
  </si>
  <si>
    <t>Dobava in montaža stene garderobne kabine z vgrajenimi enokrilnimi polnimi vrati z valjčkom. Ogrodje je izdelano iz Fe cevi v RAL barvi, polnila in vratno krilo (krilo vrat in fiksni del) iz trespa plošče deb. 13 mm v barvi RAL 1018 z minimalnimi fe profili pritrjeno v steno in tla. Vratno krilo je opremljeno z zapirali, vrata dvojni panti, kromirani, kljuka. Po shemi kabine!</t>
  </si>
  <si>
    <t>M1, M2 - element velikosti 120 x 200 cm + 10 cm v steni vgrajena vrata 80/210cm, fiksen del 40cm, ena leva in ena drsna vrata.</t>
  </si>
  <si>
    <t>3.4.4</t>
  </si>
  <si>
    <t xml:space="preserve">Dobava in montaža fiksne stene kabine. Ogrodje izdelano iz Fe cevi v RAL barv, polnila iz trespa plošče deb. 13mm v barvi RAL 1018 z minimalnimi fe profili pritrjeno v steno in tla. </t>
  </si>
  <si>
    <t xml:space="preserve">M3 - element velikosti 140 x 200 cm + 10 cm. </t>
  </si>
  <si>
    <t xml:space="preserve">M4 - element velikosti 120 x 200 cm + 10 cm. </t>
  </si>
  <si>
    <t>3.5</t>
  </si>
  <si>
    <t>SLIKOPLESKARSKA DELA</t>
  </si>
  <si>
    <t xml:space="preserve">Pred finalnim opleskom nadzornik prevzame podlago. Odstopanja od ravnin po standardu. Vse stike predelnih sten s konstrukcijskimi elementi zapolniti s strajno elastilnim kitom, </t>
  </si>
  <si>
    <t>3.5.1</t>
  </si>
  <si>
    <t xml:space="preserve">Enkratno dletanje AB sten. Finalna površina mora biti gladka, ravna pripravljena za slikopleskarska dela. </t>
  </si>
  <si>
    <t>3.5.2</t>
  </si>
  <si>
    <t xml:space="preserve">Dvakratno slikanje notranjih mavčno-kartonskih sten z latex visoko pralno barvo (kot npr. Jupol latex) komplet s pripravo podlage, fina zagladitev, čiščenje, impregniranje z razredčeno poldisperzijsko barvo ter  pom. deli in prenosi. </t>
  </si>
  <si>
    <t xml:space="preserve">Pralni opleski sten morajo biti izvedeni gladko in v »mat« izvedbi. </t>
  </si>
  <si>
    <t>Barvo določi projektant oz. investitor.</t>
  </si>
  <si>
    <t>3.5.3</t>
  </si>
  <si>
    <t xml:space="preserve">Dvakratno slikanje notranjih ab sten z latex visoko pralno barvo (kot npr. Jupol latex) komplet s pripravo podlage, fina zagladitev, čiščenje, impregniranje z razredčeno poldisperzijsko barvo ter  pom. deli in prenosi. </t>
  </si>
  <si>
    <t>3.5.4</t>
  </si>
  <si>
    <t xml:space="preserve">Dvakratno slikanje notranjih mavčno-kartonskih sten s pralno barvo (kot npr. Jupol Gold) komplet s pripravo podlage, fina zagladitev, čiščenje, impregniranje z razredčeno poldisperzijsko barvo ter  pom. deli in prenosi. </t>
  </si>
  <si>
    <t>3.5.5</t>
  </si>
  <si>
    <t xml:space="preserve">Dvakratno slikanje notranjih ab sten s pralno barvo (kot npr. Jupol Gold) komplet s pripravo podlage, fina zagladitev, čiščenje, impregniranje z razredčeno poldisperzijsko barvo ter  pom. deli in prenosi. </t>
  </si>
  <si>
    <t>3.5.6</t>
  </si>
  <si>
    <t xml:space="preserve">Kitanje stikov med steno in stropom </t>
  </si>
  <si>
    <t>3.5.7</t>
  </si>
  <si>
    <t>Dobava in polaganje dekorativne tapete v MR predprostoru. Vzorec tapete po izboru investitorja.</t>
  </si>
  <si>
    <t>3.6</t>
  </si>
  <si>
    <t>KLJUČAVNIČARSKA DELA</t>
  </si>
  <si>
    <t xml:space="preserve">Opomba: </t>
  </si>
  <si>
    <t xml:space="preserve">Vsa ključavničasrka dela je izvajati po projektih in ob upoštevanju statičnih izračunov ter delavniških načrtih, ki jih potrdi projektant oziroma nadzor. Vse kovinske dele je potrebno antikorozijsko zaščititi s predhodno pripravo podlage 2 x miniziranjem ter končno prašno barvati v RAL. </t>
  </si>
  <si>
    <t xml:space="preserve">V ceno poleg zaščite in opleska zajeti še ves potreben material za izdelavo in montažo kovinske konstrukcije, kot tudi vsa potrebna sidra, pomožna dela, potrebne odre in vetrikalne in horizontalne transporte. Splošna navodila je upoštevati pri vseh ključavničarskih delih kot tudi vse varnostno tehnične predpise med izvedbo omenjenih del. </t>
  </si>
  <si>
    <t>3.6.1</t>
  </si>
  <si>
    <t>Naprava samostojne priležne sekundarne povezane jeklene  okvirne podkonstrukcije okrog RF kletke; konstrukcija se izvede iz kv. cevi 80/80/4; kemično sidrano v ab tem. podstavek z nav. palicami M12; Konstrukcija cevi na vrhu okvirjev ima izvedene nastavke/objemke na distanci do max. 100 cm in odmiku min. 5 cm. Izvedba v skladu s statičnim izračunom in PZI podlogami; nosilnost okvirne konstrukcije do  max. 100 kg/m1. Kvaliteta jekla S235, AKZ zaščiteno; prašno barvano RAL 9003 (bela), ocenjena teža 830 kg</t>
  </si>
  <si>
    <t>3.6.2</t>
  </si>
  <si>
    <t>Naprava podrobnejših delavniških načrtov za razrez in montažo nosilne kov. konstrukcije</t>
  </si>
  <si>
    <t>3.6.3</t>
  </si>
  <si>
    <t>Projektantska verifikacija delavniških načrtov pripravljenih s strani dobavitelja jeklene konstrukcije</t>
  </si>
  <si>
    <t>Projektantski nadzor / obisk gradbišča in pregled izdelave jeklene konstrukcije</t>
  </si>
  <si>
    <t>Izvedba protipožarnega premaza jeklene podkonstrukcije v skladu s požarnimi zahtevami</t>
  </si>
  <si>
    <t>komplet (opcijsko v primeru požarnih zahtev)</t>
  </si>
  <si>
    <t>3.7</t>
  </si>
  <si>
    <t>KERAMIČARSKA DELA</t>
  </si>
  <si>
    <t>Splošni opis</t>
  </si>
  <si>
    <t xml:space="preserve">Pri postavkah oblaganja s keramiko je v ceno zajeti horizontalno in vertikalno kitanje, kitanje vseh vogalov, plastične zaključne letve - profile na vertikalnih in horizontalnih vogalih (barvo določi projektant), kitanje zaključka nizkostenske obrobe kot tudi vsa pom. dela in vertikalne ter horizontalne transporte. Upoštevati je potrebno tudi vse varnostno tehnične predpise med izvedbo omenjenih del. V ceno zajeti izrezovanje ploščic za preboje instalacijskih elementov in ob stiku tlaka s steno. </t>
  </si>
  <si>
    <t>Opomba:</t>
  </si>
  <si>
    <t xml:space="preserve">Izvajalec keramičarskih del mora dati na vpogled vzorce keramičnih ploščic, predvidenih za polaganje na objektu. Oblaganje se lahko začne po potrditvi vzorcev. Polaganje ploščic mora ustrezati normi SIST. Vse vgrajene ploščice morajo biti I. Kvalitete skladno s standardi. Vsa dela morajo biti izvedena tehnično pravilno in po pravilih stroke. Vsi stiki morajo biti izvedeni tako, da je površina ravna, gladka in v isti ravnini. Tolerance gladkosti in enakomernosti površin morajo ustrezati standardu DIN 18202, tabela 3, povečane zahteve. Keramične ploščice predvidene za vgrajevanje na objetu morajo biti nove. Robovi morajo bilti ostri, paralelni, površina ploščc ravna in nepoškodovana. </t>
  </si>
  <si>
    <t xml:space="preserve">Ploščice ne smejo vsebovati soli in ostale škodljive snovi. Površine morajo biti gladke in brez mehurčkov. Spodnja površina mora biti taka, da je primerna za vgrajevanje. Vse ploščice morajo biti enakih kalibrov in iste nianse. Ploščice ne smejo prekoračiti mejo vpijanja vode na površini, katera je predvidena s standardom za posamezno vrsto. Ploščice morajo po fizikalnih, kemičnih in mehaničnih lastnostih ustrezati namenu uporabe. </t>
  </si>
  <si>
    <t xml:space="preserve">Dovoljena je samo uporaba tistih lepil, za katera proizvajalec navaja da so le temu namenjena. Lepilo ne sme izzivati nikakršnih škodljivih posledic vsled stikovanja keramične obloge s podlago in lepilom. Tlačna trdnost lepila ne sme biti manjša kot trdnost podlage. </t>
  </si>
  <si>
    <t xml:space="preserve">Masa za polnjenje stikov se uporablja za polnjenje stikov med keramičnimi ploščicami med seboj, dilatacijskih stikov in stikov keramične obloge s tenami in tlaki. Po kvaliteti mora masa biti take kvalitete, da gotova keramična obloga sten ustreza pogojem uporabe prostora v katerem se nahaja, odporna proti vlagi in kislinam. </t>
  </si>
  <si>
    <t xml:space="preserve">Pred polaganjem mora vso keramiko potrditi projektant. </t>
  </si>
  <si>
    <t>3.7.1</t>
  </si>
  <si>
    <t xml:space="preserve">Obloga sten ob umivalniku višine 120 cm in širine 100 cm s keramičnimi ploščicami s položitvijo na cementno lepilo (Kemakol fleks 170 ali podobno), komplet s stičenjem stikov s stično barvno malto - fugirno maso. Obračun po m2. Keramika Marazzi Fresch, izvedba dvobarvno kot v obstoječih že izvedenih prostorih. </t>
  </si>
  <si>
    <t>3.8</t>
  </si>
  <si>
    <t>OSTALA DELA</t>
  </si>
  <si>
    <t>3.8.1</t>
  </si>
  <si>
    <t>3.8.2</t>
  </si>
  <si>
    <t>3.8.3</t>
  </si>
  <si>
    <t xml:space="preserve">Projektanski nadzor nad izvedbo GOI del. Ocenjeno 3 obiski celotne projektantske ekipe. </t>
  </si>
  <si>
    <t>3.8.4</t>
  </si>
  <si>
    <t xml:space="preserve">Izdelava izkaza požarne varnosti - dopolnitev obstoječega izkaza oziroma na spremembe v prostoru. </t>
  </si>
  <si>
    <t>3.8.5</t>
  </si>
  <si>
    <t>Izdelava načrta evakuacije za celoten objekt.</t>
  </si>
  <si>
    <t>3.8.6</t>
  </si>
  <si>
    <t>Izdelava Dokazila o zanesljivosti objekta in Navodil za obratovanje in vzdrževanje.</t>
  </si>
  <si>
    <t>Izvedba meritev mikro klime - meritev na delovnih mestih (osvetljenost, temperatura, količina zraka itd.) kot zahteva Zakon o varnosti in zdravju pri delu.</t>
  </si>
  <si>
    <t>Sodelovanje projektantske ekipe pri delnem tehničnem pregledu in pridobitvi delnega uporabnega dovoljenja</t>
  </si>
  <si>
    <t>Znesek DDV</t>
  </si>
  <si>
    <t xml:space="preserve">Vrednost z DDV </t>
  </si>
  <si>
    <t>3.6.4.</t>
  </si>
  <si>
    <t>3.6.5.</t>
  </si>
  <si>
    <t>3.6.7</t>
  </si>
  <si>
    <t>3.6.8</t>
  </si>
  <si>
    <t xml:space="preserve">Izdelava, dobava in montaža Pb cevi fi 80, debelina stene 5mm. Cev mora biti tlačno preizkušena in dobavljena že izdelana. </t>
  </si>
  <si>
    <t>3.6.6.</t>
  </si>
  <si>
    <t xml:space="preserve">Naprava podrobnejših delavniških načrtov za razrez in montažo Pb cevi. </t>
  </si>
  <si>
    <t>3.6.9.</t>
  </si>
  <si>
    <t>Pomični delovni odri – obračunajo se 1x za vsa predvidena dela</t>
  </si>
  <si>
    <t xml:space="preserve">SPLOŠNA NEMEDICINSKA OPREMA </t>
  </si>
  <si>
    <t xml:space="preserve"> - pregled in čiščenje podloge</t>
  </si>
  <si>
    <t xml:space="preserve"> - snemanje potrebnih izmer na gradbišču in po načrtih, prenos višinskih točk</t>
  </si>
  <si>
    <t xml:space="preserve"> - vsa potrebna dokazovanja kakovosti materiala, pravilnega načina izvedbe in izvedenih del (certifikati uporabljenih materialov, poročila, itd.).</t>
  </si>
  <si>
    <t xml:space="preserve"> - popravilo morebitne povzročene škode ostalim izvajalcem na gradbišču (popravila zidov oz. oblog sten,...).</t>
  </si>
  <si>
    <t xml:space="preserve"> - izdelava vseh potrebnih detajlov in dopolnilnih del, katera je potrebno izvesti za dokončanje posameznih del tudi, če potrebni detajli in zaključki niso podrobno navedeni in opisani v popisu del in so ta dopolnila nujna za pravilno funkcioniranje posameznih sistemov in elementov</t>
  </si>
  <si>
    <t xml:space="preserve">Postavke oz. vsa dela je potrebno uskladiti s projekti PZI in ostalo tehnično dokumentacijo ter v primeru odstopanj obvestiti odgovornega vodjo projekta ali nadzor, da poda morebitne korekcije. PRI IZGLEDU IN IZBORU MATERIALOV UPOŠTEVATI OBSTOJEČO OPREMO ODDELKA ZA ONKOLOGIJO. </t>
  </si>
  <si>
    <t xml:space="preserve">Vsa oprema mora zadošcati zahtevam iz
– Uredbe o zelenem javnem narocanju (Ur. l. RS, št. 102/11),
– Uredbe o spremembah in dopolnitvah uredbe o zelenem javnem narocanju (Ur. l. RS, št. 18/12 in 24/12.)
</t>
  </si>
  <si>
    <t>Premaz lesa ali plasticnih ali kovinskih delov ne smejo vsebovati azirdina, kromovih spojin, vec kot 5% teže hlapnih organskih spojin in nevarnih snovi. Izhajanje prostega formaldehida iz lesnih tvoriv ne sme biti višja od 8mg/100g suhe snovi Plasticni deli s težo enako ali vecjo od 50 g ne smejo vsebovati dodatkov materialov, ki lahko ovirajo recikliranje. Adhezivi ali lepila, ki se uporabljajo pri sestavi pohištva, ne smejo vsebovati vec kot 10% mase hlapnih organskih spojin. Embalaža opreme mora biti iz materialov, ki jih je mogoce enostavno reciklirati ali iz materialov, ki temeljijo na obnovljivih virih.</t>
  </si>
  <si>
    <t>Pulti izvedeni iz iverke d = 28 mm + obojestransko ultrapas (Isovolta, Egger) robni zaključki ABS nalimki d = 3 mm oz 2 mm, lepljeni s poliuretanskim lepilom. Pulti motirana na kovinskih konzolah.</t>
  </si>
  <si>
    <t>Omare, omarice, predalniki na vseh vidnih mestih (tudi zadnje stranice), lepljeni s poliuretanskim lepilom. Okovje mora biti kvalitetno (kot npr. Blum) zaradi velike frekvence odpiranja.</t>
  </si>
  <si>
    <t>V ceno zajeti kompletno izdelavo, dobavo in montažo opreme ter končno čiščenje. Pri pultih zajeti tudi dobavo in  vgradnjo kovinskih konzol. Oprema montirana na ab steno ali mavčno-kartonsko steno (dvoslojna obloga) - obe deb. 10 - 12 cm.</t>
  </si>
  <si>
    <t xml:space="preserve">Vsi lakirani elementi so lakirani z neoporečnim lakom. </t>
  </si>
  <si>
    <t>4.1</t>
  </si>
  <si>
    <t>ČAKALINICA PRED MR DIAGNOSTIKO</t>
  </si>
  <si>
    <t>4.1.1</t>
  </si>
  <si>
    <t>Dobava in montaža stolov v čakalnici, enakega izgleda in kvalitete kot že obstoječi stoli/trojček v čakalnici v 2. kleti. Stoli so v kompletu, in sicer 3 komadi stolov v klopi. Barva in izgled identična kot obstoječi.</t>
  </si>
  <si>
    <t>OZNAKA: POZ - 01</t>
  </si>
  <si>
    <t xml:space="preserve">komplet      </t>
  </si>
  <si>
    <t>4.1.2</t>
  </si>
  <si>
    <t>Dobava in montaža klubskih miz v čakalnici, enakega izgleda in kvalitete kot že obstoječe mize v čakalnici v 2. kleti. Barva in izgled identična kot obstoječi.</t>
  </si>
  <si>
    <t>OZNAKA: POZ - 02</t>
  </si>
  <si>
    <t>4.1.3</t>
  </si>
  <si>
    <t xml:space="preserve">Dobava košev za ločeno zbiranje odpadkov s pokrovom. PVC izvedbe. Obliko košev potrdi investitor pred dobavo. Dobavitelj je dolžan prinesti vzorec v potrditev investitorju. </t>
  </si>
  <si>
    <t>OZNAKA: POZ - 03</t>
  </si>
  <si>
    <t>4.2</t>
  </si>
  <si>
    <t>MR PREDSOBA</t>
  </si>
  <si>
    <t>4.2.1</t>
  </si>
  <si>
    <t xml:space="preserve">Izdelava in montaža nizke omare z enokrilnimi vrati, predalniki in delovno ploščo iz monolitne tehnične keramike s protirazlivno obrobo, debeline 35mm. Korpus iz iverala oplemeniten z melaminom, deb. 18 mm, čela korpusa in polic zaščitena z ABS PVC trakom deb. 3 mm, vrata iz iverice deb. 18 mm obojestransko lepljena z ultrapasom, zaključki ABS deb. 3 mm, okovje kvalitetno za odpiranje, ročaj iz aluminija, prašno epoksi zaščiteni v izbrani barvi, podnožje višine 8 cm, iz aluminija, prašno epoksi zaščiten po RAL7011. Polovica omare ima 4 predalnike s kvalitetnimi vodili z vgrajenim blažilcem za mehko zapiranje, v drugi polovici je podpultni hladilnik. Dimenzije: 100/60/90cm. Dimenzije prilagoditi na točne dimenzije izbranega hladilnika. V ceno zajeti tudi dobavo in montažo podpultnega hladilnika za skranjevanje glukagena po izbiri investitorja. </t>
  </si>
  <si>
    <t>OZNAKA:POZ - 1.5</t>
  </si>
  <si>
    <t>4.2.2</t>
  </si>
  <si>
    <t>Izdelava in montaža garderobne omare z dvokrilnimi vrati. Korpus iz iverala oplemeniten z melaminom deb. 18 mm, čela korpusa in polic zaščitena z ABS PVC trakom deb. 3 mm, vrata iz iverice deb. 18 mm obojestransko lepljena z ultrapasom, zaključki ABS deb. 3 mm, okovje kvalitetno za odpiranje, ročaj alu prašno epoksi zaščiteni v izbrani barvi, ključavnica, podnožje višine 8 cm iz aluminija, prašno epoksi zaščiten po RAL7011. Notranjost v omari - 2 fiksni polici in obešalna palica za obešanje garderobe. Dimenzije: 70/60/200cm.</t>
  </si>
  <si>
    <t>OZNAKA:POZ - 1.3</t>
  </si>
  <si>
    <t>4.2.3</t>
  </si>
  <si>
    <t>Izdelava in montaža omare z enokrilnimi vrati in notranjimi nastavljivimi policami. Korpus iz iverala deb. 18 mm, čela korpusa in polic zaščitena z ABS PVC trakom deb. 3 mm, vrata iz iverice deb. 18 mm obojestransko lepljena z ultrapasom, zaključki ABS deb. 3 mm, okovje kvalitetno za odpiranje, ročaj alu, ključavnica, podnožje višine 8 cm iz aluminija. Notranjost v omari - nastavljive police. Dimenzije: 35/60/200cm.</t>
  </si>
  <si>
    <t>OZNAKA:POZ - 1.6</t>
  </si>
  <si>
    <t>4.2.4</t>
  </si>
  <si>
    <t>Izdelava in montaža viseče omare s steklenimi vrati in notranjo polico. Korpus iz iverala deb. 18 mm, čela korpusa in polica zaščitena z ABS PVC trakom deb. 3 mm, vrata steklena s ključavnico, alu okvir, okovje kvalitetno za odpiranje 95º, ročaj kovinski po izboru investitorja. Dimenzije: 100/35/50cm.</t>
  </si>
  <si>
    <t>OZNAKA:POZ - 1.4</t>
  </si>
  <si>
    <t>4.2.5</t>
  </si>
  <si>
    <t xml:space="preserve">Dobava in montaža tipske steklene poličke pri umivalniku. Polička ima tipske alu nosilce. Dimezije: 100/20 cm. </t>
  </si>
  <si>
    <t>OZNAKA:POZ - 1.2</t>
  </si>
  <si>
    <t>4.2.6</t>
  </si>
  <si>
    <t>Dobava in montaža tipskega ogledala velikosti 100/70cm.</t>
  </si>
  <si>
    <t>OZNAKA:POZ - 1.1</t>
  </si>
  <si>
    <t>4.2.7</t>
  </si>
  <si>
    <t>Izdelava in montaža omare z dvokrilnimi vrati in notranjimi nastavljivimi policami. Korpus iz iverala deb. 18 mm, čela korpusa in polic zaščitena z ABS PVC trakom deb. 3 mm, vrata iz iverice deb. 18 mm obojestransko lepljena z ultrapasom, zaključki ABS deb. 3 mm, okovje kvalitetno za odpiranje, ročaj alu, ključavnica, podnožje višine 8 cm iz aluminija. Notranjost v omari - nastavljive police. OMARA ZA ČISTO PERILO. Dimenzije: 80/60/200cm.</t>
  </si>
  <si>
    <t>OZNAKA:POZ - 1.7</t>
  </si>
  <si>
    <t>4.2.8</t>
  </si>
  <si>
    <t>Izdelava in montaža garderobne omare z enokrilnimi vrati. Korpus iz iverala deb. 18 mm, čela korpusa in polic zaščitena z ABS PVC trakom deb. 3 mm, vrata iz iverice deb. 18 mm obojestransko lepljena z ultrapasom, zaključki ABS deb. 3 mm, okovje kvalitetno za odpiranje, ročaj alu, ključavnica, podnožje višine 8 cm iz aluminija. Notranjost v omari - 2 fiksni polici in obešalna palica za obešanje garderobe. Dimenzije: 35/60/200cm.</t>
  </si>
  <si>
    <t>OZNAKA:POZ - 1.8</t>
  </si>
  <si>
    <t>4.3</t>
  </si>
  <si>
    <t>KONTROLNI PROSTOR</t>
  </si>
  <si>
    <t>4.3.1</t>
  </si>
  <si>
    <t xml:space="preserve">Delovni pult obložen z laminatom v dolžini 3,8 m in širine 80 cm - pult iz iverice deb. 28 mm obojestransko oblepljena z laminatom in z vertikalnimi zaključki z nalimki z vseh strani, montiran na RF konzole in stransko nogo in 2 x nišo za računalnik, komplet s spodnjimi nosilci za tipkovnico (2x), 2x tipska pvc odprtina za kable in vmesna ojačitev. Barva po izboru investitorja. </t>
  </si>
  <si>
    <t>OZNAKA: POZ - 1.9</t>
  </si>
  <si>
    <t xml:space="preserve">- dim. 380x80x80 cm </t>
  </si>
  <si>
    <t xml:space="preserve">komplet       </t>
  </si>
  <si>
    <t>4.3.2</t>
  </si>
  <si>
    <t>Dobava in dostava delovnega stola. Stol z kovinskim kromiranim podnožjem na koleščkih, hrbtno opiralo in sedež v ergonomični izvedbi z vložkom proti potenju, oblazinjen s tkanino iz mikro vlaken ali z umetnim usnjem, brez naslona za roke.</t>
  </si>
  <si>
    <t>OZNAKA: POZ - 1.10</t>
  </si>
  <si>
    <t>4.3.3</t>
  </si>
  <si>
    <t>Podpultni predalniki na kolesih - kovinska teleskopska vodila, korpus iz iverala deb. 16 mm, čela korpusov predalov zaščitena z ABS PVC trakom deb. 3 mm, čela predalov iz iverice deb. 16 mm, zunanja obdelava ekvivalentna mizam, pultom in omaram v prostoru. Predalnik je opremljen s ključavnico, okovje kvalitetno, ročaj kovinski.</t>
  </si>
  <si>
    <t>OZNAKA: POZ - 1.11</t>
  </si>
  <si>
    <t>- dim. 40x60x70 cm ( š, g, v )</t>
  </si>
  <si>
    <t>4.3.4</t>
  </si>
  <si>
    <t>Dobava specialnega stola (sede - pol leže) za nastavitev intravenoznih kanalov ( I.V. Kanalov) z naslonom za roke na obeh straneh stola.</t>
  </si>
  <si>
    <t>OZNAKA: POZ - 1.14</t>
  </si>
  <si>
    <t>4.3.5</t>
  </si>
  <si>
    <t>Dobava in montaža stenskega stojala za stacionarni telefon</t>
  </si>
  <si>
    <t>OZNAKA: POZ - 1.15</t>
  </si>
  <si>
    <t>4.3.6</t>
  </si>
  <si>
    <t>Dobava in montaža ležečega vozička - strecher za premeščanje pazientov v MR prostor ( v primeru okvare preklopne mize)</t>
  </si>
  <si>
    <t>OZNAKA: POZ - 1.16</t>
  </si>
  <si>
    <t>4.3.7</t>
  </si>
  <si>
    <t>Koši za odpadke za ločeno zboranje odpadkov, PVC izvedbe, po izboru investitorja</t>
  </si>
  <si>
    <t>OZNAKA: POZ - 1.17</t>
  </si>
  <si>
    <t>4.3.8</t>
  </si>
  <si>
    <t xml:space="preserve">Dobava in montaža stenskih obešalnikov po ozboru investitorja, alu izvedbe, višji srednji cenovni razred. </t>
  </si>
  <si>
    <t>OZNAKA: POZ - 1.18</t>
  </si>
  <si>
    <t>4.3.9</t>
  </si>
  <si>
    <t xml:space="preserve">Dobava in montaža posebnega reanimacijskega vozička za MR diagnostiko s predali za zdravila in material. </t>
  </si>
  <si>
    <t>OZNAKA: POZ - 1.19</t>
  </si>
  <si>
    <t>4.3.10</t>
  </si>
  <si>
    <t>Dobava in montaža oglasne table z magnetki.</t>
  </si>
  <si>
    <t>OZNAKA: POZ 1.20</t>
  </si>
  <si>
    <t>4.4</t>
  </si>
  <si>
    <t>KABINA 1 IN 2</t>
  </si>
  <si>
    <t>4.4.1.</t>
  </si>
  <si>
    <t xml:space="preserve">Izdelava in montaža stenskega obešalnika z ogledalom in poličko  iz iverice deb. 18 mm obojestransko lepljen z ultrapasom z vsemi zaključki masivnega lesa, 3 obešalne kljuke, obloga enaka kot pri omarah oziroma ostalem pohištvu v prostoru.
</t>
  </si>
  <si>
    <t>OZNAKA:POZ 1.12</t>
  </si>
  <si>
    <t>- dim. 50x100x2 cm</t>
  </si>
  <si>
    <t>4.4.2</t>
  </si>
  <si>
    <t>Dobava in dostava stola v kabini. Stol iz poniklanih cevastih profilov, zadnji dve nogi podaljšani za nošenje hrbtišča, sedežna površina in hrbtišče iz furnirja ali oblazinjena z umetnim usnjem.</t>
  </si>
  <si>
    <t>OZNAKA:POZ 1.13</t>
  </si>
  <si>
    <t>4.5</t>
  </si>
  <si>
    <t>PROSTOR MAGNET - kletka</t>
  </si>
  <si>
    <t>4.5.1</t>
  </si>
  <si>
    <t>Dobava in montaža polic za odlaganje tuljav, pen in perila V MR prostoru</t>
  </si>
  <si>
    <t>OZNAKA: POZ - 1.21</t>
  </si>
  <si>
    <t>4.5.2</t>
  </si>
  <si>
    <t>Dobava košev za ločeno zbiranje odpadkov, PVC izvedbe, po izboru investitorja</t>
  </si>
  <si>
    <t>OZNAKA: POZ - 1.22</t>
  </si>
  <si>
    <t>4.5.3</t>
  </si>
  <si>
    <t>Dobava dvovišinske stopnice za dostop pacienta na mizo Magneta, stopnice morajo biti primerne za postavitev v prostor magneta, enostavno čiščenje.</t>
  </si>
  <si>
    <t>OZNAKA: POZ - 1.23</t>
  </si>
  <si>
    <t>4.5.4</t>
  </si>
  <si>
    <t>Dobava koša za zbiranje umazanega perila, PVC izvedbe, dimenzije 50x50x100cm.</t>
  </si>
  <si>
    <t>OZNAKA: POZ - 1.24</t>
  </si>
  <si>
    <t>4.5.5</t>
  </si>
  <si>
    <t>Dobava PVC vozička na kolesih primernega za kletko magneta.</t>
  </si>
  <si>
    <t>OZNAKA: POZ - 1.25</t>
  </si>
  <si>
    <t>4.5.6</t>
  </si>
  <si>
    <t>Dobava PVC stola za spremljevalne osebe primernega za kletko magneta</t>
  </si>
  <si>
    <t>OZNAKA: POZ - 1.26</t>
  </si>
  <si>
    <t>4.6</t>
  </si>
  <si>
    <t>PROSTOR ZA PISANJE IZVIDOV</t>
  </si>
  <si>
    <t>4.6.1</t>
  </si>
  <si>
    <t xml:space="preserve">Delovni pult obložen z laminatom v dolžini 3,8 m in širine 80 cm - pult iz iverice deb. 28 mm obojestransko oblepljena z laminatom in z vertikalnimi zaključki z nalimki z vseh strani, montiran na RF konzole in stransko nogo in 2 x nišo za računalnik, komplet s spodnjimi nosilci za tipkovnico (2x), 4x tipska pvc odprtina za kable in vmesna ojačitev. Barva po izboru investitorja. </t>
  </si>
  <si>
    <t>OZNAKA: POZ - 1.27</t>
  </si>
  <si>
    <t>Dimenzije: 380x80x80 cm</t>
  </si>
  <si>
    <t>4.6.2</t>
  </si>
  <si>
    <t>Izdelava in montaža viseče omare z dvokrilnimi vrati in notranjo polico. Korpus iz iverala deb. 18 mm, čela korpusa in polica zaščitena z ABS PVC trakom deb. 3 mm, vrata polna s ključavnico, alu okvir, okovje kvalitetno za odpiranje 95º, ročaj kovinski po izboru investitorja. Dimenzije: 63/35/50cm.</t>
  </si>
  <si>
    <t>OZNAKA:POZ - 1.28</t>
  </si>
  <si>
    <t>4.6.3</t>
  </si>
  <si>
    <t>Izdelava in montaža viseče odprte omare brez vrati in fiksno polico. Korpus iz iverala deb. 18 mm, čela korpusa in polica zaščitena z ABS PVC trakom deb. 3 mm.  Dimenzije: 63/35/50cm.</t>
  </si>
  <si>
    <t>OZNAKA:POZ - 1.29</t>
  </si>
  <si>
    <t>4.5.7.</t>
  </si>
  <si>
    <t xml:space="preserve">Poseben gasilni aparat za gašenje v MR kletki. Kot npr. FIRE Extinguisher, non-magnetic Siemens kat. št. 9704156 </t>
  </si>
  <si>
    <t xml:space="preserve">SKUPAJ MR GOI DELA BREZ DDV </t>
  </si>
  <si>
    <t xml:space="preserve">SKUPAJ NEMEDICINSKA OPREMA BREZ DDV </t>
  </si>
  <si>
    <t xml:space="preserve">ZNESEK DDV </t>
  </si>
  <si>
    <t xml:space="preserve">SKUPAJ Z DDV </t>
  </si>
  <si>
    <t xml:space="preserve">OPOMBA: </t>
  </si>
  <si>
    <t>V ponudbi za izvedbo mora biti zajet tudi posnetek izvedenih del, dejansko stanje izvedenih GO del ,spremembe mora sproti vnašati v en izvod PZI dokumentacije izvajalec GO del in jih predati izdelovalcu PID projektne dokumentacije.</t>
  </si>
  <si>
    <t>Dobavitelj opreme si je pred dobavo in montažo dolžan na objektu samem preveriti mere. V ponudbi za izvedbo mora biti zajet tudi posnetek izvedenih del,  ,spremembe mora sproti vnašati v en izvod PZI dokumentacije  in jih predati izdelovalcu PID projektne dokumentacije.</t>
  </si>
  <si>
    <t>POPIS MATERIALA IN DEL</t>
  </si>
  <si>
    <t>za strojne instalacije in strojno opremo</t>
  </si>
  <si>
    <t>za objekt</t>
  </si>
  <si>
    <t>Finalizacija prostorov MR diagnostike z dobavo in montažo</t>
  </si>
  <si>
    <t>MR naprave z pripadajočo opremo v prostore Oddelka za inkologijo, Klet 2</t>
  </si>
  <si>
    <t>1.0.</t>
  </si>
  <si>
    <t>Notranje instalacije</t>
  </si>
  <si>
    <t>1.1.</t>
  </si>
  <si>
    <t>Vodovod in kanalizacija</t>
  </si>
  <si>
    <t>01.</t>
  </si>
  <si>
    <t>Dobava in montaža zapornega krogelnega ventila za sanitarno vodo, 
proizvod kot na primer oziroma enakovredno Kovina, z ustrezno ročko ustrezne barve, 
navojne izvedbe, 
tlačne stopnje PN16, 
komplet z vsem potrebnim spojnim, tesnilnim in montažnim materialom, dimenzij:</t>
  </si>
  <si>
    <t>DN15     kom.</t>
  </si>
  <si>
    <t>DN20     kom.</t>
  </si>
  <si>
    <t>02.</t>
  </si>
  <si>
    <t>Dobava in montaža proti povratnega ventila za sanitarno vodo, 
proizvod kot na primer oziroma enakovredno Kovina, navojne izvedbe, 
tlačne stopnje PN16, 
komplet z vsem potrebnim spojnim, tesnilnim in montažnim materialom, dimenzij:</t>
  </si>
  <si>
    <t>03.</t>
  </si>
  <si>
    <t>Dobava in montaža zapornega krogelnega ventila za sanitarno vodo, 
z nastavkom za cev, vrtna pipa, 
proizvod kot na primer oziroma enakovredno Kovina, z ustrezno ročko ustrezne barve, 
navojne izvedbe, 
tlačne stopnje PN16, 
komplet z vsem potrebnim spojnim, tesnilnim in montažnim materialom, dimenzij:</t>
  </si>
  <si>
    <t>04.</t>
  </si>
  <si>
    <t>Dobava in montaža izpustne pipe za polnjenje in praznjenje sistema za sanitarno vodo, 
proizvod kot na primer oziroma enakovredno Kovina, navojne izvedbe, 
tlačne stopnje PN16, 
komplet z vsem potrebnim spojnim, tesnilnim in montažnim materialom, dimenzij:</t>
  </si>
  <si>
    <t>DN15       kom</t>
  </si>
  <si>
    <t>05.</t>
  </si>
  <si>
    <t>Dobava in montaža prehodnih elementov, 
proizvod kot na primer oziroma enakovredno Geberit, 
za pritrditev armatur, elementov, ... 
komplet z vsem potrebnim spojnim, tesnilnim in montažnim materialom, dimenzij:</t>
  </si>
  <si>
    <t>06.</t>
  </si>
  <si>
    <r>
      <t xml:space="preserve">Dobava in montaža večslojne sistemske cevi za hladno in toplo pitno vodo, 
proizvod kot na primer oziroma enakovredno Geberit Mepla, 
oblikovno stabilne, difuzijsko tesne, zunaj črne barve,
izdelane iz PE-RT II/Al/PE-RT II materiala,
hrapavost notranje povšrine cevi 7 μm, 
toplotno raztezanje 0,026 mm/mK, 
toplotna prevodnost cevi 0,43 W/mK, 
obratovalne temperature T=0 do 70°C,
maksimalnega obratovalnega tlaka pmax=10 bar,
za podometno speljane razvode hladne in tople pitne vode, speljane v tlaku posamezne etaže, 
skupaj z fitingi, reducirkami, koleni, … 
z vsem potrebnim materialom za spajanje, 
</t>
    </r>
    <r>
      <rPr>
        <b/>
        <sz val="10"/>
        <rFont val="Arial"/>
        <family val="2"/>
        <charset val="238"/>
      </rPr>
      <t xml:space="preserve">izolirane z Kaiflex ST cevaki, 
debelina navedena spodaj, </t>
    </r>
    <r>
      <rPr>
        <sz val="10"/>
        <rFont val="Arial"/>
        <family val="2"/>
        <charset val="238"/>
      </rPr>
      <t xml:space="preserve">
komplet z vsem potrebnim spojnim, tesnilnim in montažnim materilom, dimenzij:</t>
    </r>
  </si>
  <si>
    <t>Φ 16x2,25+ ST 13 mm     m</t>
  </si>
  <si>
    <t>Φ 20x2,5 + ST 13 mm     m</t>
  </si>
  <si>
    <t>Φ 26x3,0 + ST 13 mm     m</t>
  </si>
  <si>
    <t>07.</t>
  </si>
  <si>
    <r>
      <t xml:space="preserve">Dobava in montaža odtočne kanalizacijske cevi za hišno kanalizacijo,
proizvod kot na primer oziroma enakovredno Geberit PE, 
</t>
    </r>
    <r>
      <rPr>
        <b/>
        <sz val="10"/>
        <rFont val="Arial"/>
        <family val="2"/>
        <charset val="238"/>
      </rPr>
      <t xml:space="preserve">za podometno vgradnjo,
</t>
    </r>
    <r>
      <rPr>
        <sz val="10"/>
        <rFont val="Arial"/>
        <family val="2"/>
        <charset val="238"/>
      </rPr>
      <t>speljano v tlaku posemezne etaže,</t>
    </r>
    <r>
      <rPr>
        <b/>
        <sz val="10"/>
        <rFont val="Arial"/>
        <family val="2"/>
        <charset val="238"/>
      </rPr>
      <t xml:space="preserve"> </t>
    </r>
    <r>
      <rPr>
        <sz val="10"/>
        <rFont val="Arial"/>
        <family val="2"/>
        <charset val="238"/>
      </rPr>
      <t xml:space="preserve">
izdelane iz PE-HD materiala, 
po SIST EN 1266-1 in SIST ISO 8772, 
spojenimi z elektro varilnimi spojkami, 
skupaj z vsemi fazonskimi komadi, koleni, odcepi, reducirnimi kosi, čistilnimi komadi, ....,  
komplet z vsem potrebim spojnim, tesnilnim, montažnim materialom in 
objemkami za PE-HD kanalizacijske cevi, dimenzij:</t>
    </r>
  </si>
  <si>
    <t>Φ56     m</t>
  </si>
  <si>
    <t>08.</t>
  </si>
  <si>
    <r>
      <t xml:space="preserve">Dobava in montaža odtočne kanalizacijske cevi za hišno kanalizacijo, montirano v objektu,
</t>
    </r>
    <r>
      <rPr>
        <b/>
        <sz val="10"/>
        <rFont val="Arial"/>
        <family val="2"/>
        <charset val="238"/>
      </rPr>
      <t xml:space="preserve">za odvod kondenzata, 
za nadometno in podometno vgradnjo, 
</t>
    </r>
    <r>
      <rPr>
        <sz val="10"/>
        <rFont val="Arial"/>
        <family val="2"/>
        <charset val="238"/>
      </rPr>
      <t>speljano horizontalno pod stropom posamezne etaže in vertikalno v SM steni, 
izdelane iz polipropilena, PP materiala, 
z naglavkom po ÖNORM B5178, 
skupaj z vsemi fazonskimi komadi, koleni, odcepi, reducirnimi kosi, čistilnimi komadi, ..., 
komplet z vsem potrebnim spojnim, tesnilnim, montažnim in 
vsem potrebnim obešalnim in pritrdilnim materialom, sistemskimi konzolami za pritrditev na strop in steno z cevnimi nosilci in objemkami za kanalizacijske cevi, dimenzij:</t>
    </r>
  </si>
  <si>
    <t>Φ32     m</t>
  </si>
  <si>
    <t>Φ50     m</t>
  </si>
  <si>
    <t>09.</t>
  </si>
  <si>
    <t>Vezava novega razvoda vodovoda, HV in TV, 
izdelanega iz večslojnih sistemskih cevi za hladno in toplo pitno vodo iz PE-RT/Al-PE-RT materiala,
na obstoječi razvod vodovoda, HV in TV,
predvidoma izdelanega iz Pex-Al-Pex vodovodne cevi,
že predvideno za navezavo hladne in tople pitne vode pod stropom kleti 2,
komplet z vsem potrebnim delom, spojnim, tesnilnim in montažnim materialom,
dimenzije razvodov predvidoma:</t>
  </si>
  <si>
    <t>1x HV DN20, 2x TV DN20     komplet</t>
  </si>
  <si>
    <t>10.</t>
  </si>
  <si>
    <t>Vezava novega razvoda fekalne kanalizacije izdelane iz PE-HD kanalizacijskh cevi, 
na obstoječi razvod fekalne kanalizacije 
predvidoma izdelane iz PE-HD kanalizacijske cevi,
komplet z vsem potrebnim delom, spojnim, tesnilnim in montažnim materialom,
dimenzije razvodov predvidoma:</t>
  </si>
  <si>
    <t>1x Ø56     komplet</t>
  </si>
  <si>
    <t>11.</t>
  </si>
  <si>
    <t>Dezinfekcija in izpiranje novo izvedene vodovodne instalacije na območju gradnje, 
v kompletu z 2x izpiranje notranjega vodovodnega omrežja, 
dezinfekcija notranjega vodovodnega omrežja z klornim šokom,
odvzem vzorca vode, 
pridobitev ustreznega izvida na bakteriološko kontrolo vode za celoten objekt s strani pooblaščene institucije, 
zajema instalacije vodovoda na območju gradnje.</t>
  </si>
  <si>
    <t>12.</t>
  </si>
  <si>
    <t>Izvedba tlačne probe oziroma tesnostnega preizkusa notranjega vodovodnega omrežja v obravnavanem delu objekta, 
preizkus z tlakom p=10 bar 
in izdaja poročila o tesnosti notranje vodovodne instalacije,
vse skladno z SIST EN 805.</t>
  </si>
  <si>
    <t>13.</t>
  </si>
  <si>
    <t xml:space="preserve">Izvedba tlačne probe oziroma tesnostnega preizkusa notranje fekalne kanalizacije v obravnavanem delu objekta
in izdaja poročila o tesnosti notranje fekalne kanalizacije.            </t>
  </si>
  <si>
    <t>14.</t>
  </si>
  <si>
    <t>Izvedba zrakotesnega prehoda instalacij zaradi sistema gašenja z Inergen plinom, 
pri prehodu cevi iz PP materiala skozi SM steno, 
komplet z vsem potrebnim materialom, 
dimenzije cevi/preboja:</t>
  </si>
  <si>
    <t>Ø50/80     komplet</t>
  </si>
  <si>
    <t>15.</t>
  </si>
  <si>
    <t>Vris novih izlivnih mest, armatur,
na območju MR prostorov, v obstoječo osnovno shemo vodovodnih armatur v sklopu celotnega objekta UKC MB Onkologija.</t>
  </si>
  <si>
    <t>16.</t>
  </si>
  <si>
    <t>SKUPAJ</t>
  </si>
  <si>
    <t>OPOMBA:</t>
  </si>
  <si>
    <t>Možna je tudi uporaba elementov drugih proizvajalcev z enakimi ali boljšimi karakteristikami, ampak le ob soglasju projektanta in izrecno posebej kot opcija.</t>
  </si>
  <si>
    <t>1.2.</t>
  </si>
  <si>
    <t>Sanitarna oprema</t>
  </si>
  <si>
    <r>
      <t xml:space="preserve">Dobava in montaža kompleta samostojnega umivalnika, v sestavi:
∙ samostojne umivalniške školjke iz sanitarne keramike bele barve, 
</t>
    </r>
    <r>
      <rPr>
        <b/>
        <sz val="10"/>
        <rFont val="Arial"/>
        <family val="2"/>
        <charset val="238"/>
      </rPr>
      <t xml:space="preserve">bolnišnične izvedbe, brez preliva, </t>
    </r>
    <r>
      <rPr>
        <sz val="10"/>
        <rFont val="Arial"/>
        <family val="2"/>
        <charset val="238"/>
      </rPr>
      <t xml:space="preserve">
dimenzije lxb=600x480 mm, 
proizvod kot na primer oziroma enakovredno Laufen,
srednjega cenovnega razreda in kvalitete,
</t>
    </r>
    <r>
      <rPr>
        <b/>
        <sz val="10"/>
        <rFont val="Arial"/>
        <family val="2"/>
        <charset val="238"/>
      </rPr>
      <t xml:space="preserve">enako kot obstoječe na objektu,  </t>
    </r>
    <r>
      <rPr>
        <sz val="10"/>
        <rFont val="Arial"/>
        <family val="2"/>
        <charset val="238"/>
      </rPr>
      <t xml:space="preserve">                  
∙ podometne nosilne konstrukcije duofix za vgradnjo  v suho montažno steno, 
proizvod kot na primer oziroma enakovredno Geberit,                                                                                                                                                                                                                                                          ∙ kromiranega odtočnega ventila Φ32 z mehanskim čepom,
∙ prekrivne polnoge iz bele keramike,    
∙ kromiranega odtočnega sifona Φ32 z vezno cevjo in rozeto,
∙ kromirane, stenske, enoročne, termstatske mešalne baterije DN15 z vrtljivim izpustom in perlatorjem, 
proizvod kot na primer oziroma enakovredno Grohe, srednjega cenovnega razreda in kvalitete,
</t>
    </r>
    <r>
      <rPr>
        <b/>
        <sz val="10"/>
        <rFont val="Arial"/>
        <family val="2"/>
        <charset val="238"/>
      </rPr>
      <t xml:space="preserve">enako kot obstoječe na objektu,  </t>
    </r>
    <r>
      <rPr>
        <sz val="10"/>
        <rFont val="Arial"/>
        <family val="2"/>
        <charset val="238"/>
      </rPr>
      <t xml:space="preserve">
∙ 2x vezne zvijave cevi za vodo DN15, 
∙ dveh kotnih medeninastih regulirnih ventilov DN15 z kromirano rozeto in kapico,
komplet z vsem potrebnim spojnim, tesnilnim in montažnim materialom, 
vključno z tesnjenjem robov z ustreznim trajno elastičnim sanitarnim kitom.
</t>
    </r>
    <r>
      <rPr>
        <b/>
        <sz val="10"/>
        <rFont val="Arial"/>
        <family val="2"/>
        <charset val="238"/>
      </rPr>
      <t>Dabaviti enako opremo kot je že obstoječe na oddelku Onkologije v UKC MB.</t>
    </r>
  </si>
  <si>
    <r>
      <t>Dobava in montaža dodatne opreme za umivalnike, srednjega cenovnega razreda in kvalitete, 
v sestavi:
∙ ogledala z kromiranimi nosilci dimenzij šxv=600x400 z pritrjevanjem na steno z lepljenjem,                              
∙ keramične police, etažera, bele barve, dolžine L=60 cm z pritrjevanjem na steno z lepljenjem,     
∙ kromiranega podajalnika oziroma boxa za papirnate brisače, 
∙ kromiranega stenskega obešalnika za brisače, 
∙ kromiranega dozatorja za tekoče milo,
∙ kromiranega dozatorja za tekoče razkužilo,
∙ kromiranega koša za odpadke volumna V=15 litrov,    
komplet z vsem potrebnim montažnim materialom.</t>
    </r>
    <r>
      <rPr>
        <b/>
        <sz val="10"/>
        <rFont val="Arial"/>
        <family val="2"/>
        <charset val="238"/>
      </rPr>
      <t xml:space="preserve">
Dabaviti enako opremo kot je že obstoječe na oddelku Onkologije v UKC MB.</t>
    </r>
  </si>
  <si>
    <t>Dobava in montaža kompleta stenske pipe z nastavkom za gumi cev, v sestavi:
∙ 1x podometnega regulirnega ventila DN15 z kromirano rozeto in kapico,
∙ 1x stenske, kromirane pipe za hladno vodo z navojnim nastavkom za gumi cev DN15, 
proizvod kot na primer oziroma enakovredno Kovina, 
srednjega cenovnega razreda in kvalitete, 
komplet z vsem potrebnim spojnim, tesnilnim in montažnim materialom.</t>
  </si>
  <si>
    <t>V zgornjih postavkah je potrebno zajeti vsa dela za grobo montažo sanitarnih elementov, oprema za fino montažo ni zajeta in je potrebno posebej na željo in po izboru investitorja pridobiti ločene ponudbe.</t>
  </si>
  <si>
    <t>1.3.</t>
  </si>
  <si>
    <t>Radiatorsko ogrevanje</t>
  </si>
  <si>
    <t>Dobava in montaža pločevinastih panelnih radiatorjev, bolinšnične in higienik izvedbe,
proizvod kot na primer oziroma enakovredno Vogel&amp;Noot Vonova tip K, 
z stranskim priključkom,
odzračevalno pipico, 
komplet z pripadajočimi stenskimi konzolami in 
vsem potrebnim spojnim, tesnilnim in montažnim materialom, velikosti in tip:</t>
  </si>
  <si>
    <t>20-K/900/600     kom.</t>
  </si>
  <si>
    <t>Dobava in montaža radiatorskega zapornega ventila, ravne ali kotne izvedbe, 
za prednastavitev in zapiranje, 
za dvocevni sistem ogrevanja, 
montiranega na povratku iz radiatorja, 
proizvod kot na primer ali enakovredno 
Danfoss tip RLV, 
komplet z vsem potrebnim spojnim, tesnilnim in montažnim materialom, dimenzije:</t>
  </si>
  <si>
    <t>DN15</t>
  </si>
  <si>
    <t>Dobava in montaža termostatskega radiatorskega ventila z prednastavitvijo, 
ravne ali kotne izvedbe,
proizvod kot na primer oziroma enakovredno 
Danfoss tip RA-N, 
z ustrezno strokovno prednastavitvijo ventila glede na toplotno moč radiatorja pri predvidenem temperaturnem režimu dT=10°C, 
komplet z vsem potrebnim spojnim, tesnilnim in montažnim materialom, velikosti:</t>
  </si>
  <si>
    <t>Opomba:
Termostatski radiatorski ventil DN15 z elektro pogonom ni zajet v tej postavki, 
zajet je v elektro popisu, zajeto v sklopu CNS opreme.</t>
  </si>
  <si>
    <t>Dobava in montaža radiatorske termostatske glave, 
za montažo na termostatski radiatorski ventil z zaskočnim priključkom, 
proizvod kot na primer oziroma enakovredno 
Danfoss tip RA 2944, 
z možnostjo blokiranja in omejevanja temperature, 
s plinskim polnjenjem, 
skladne z EN 215-1, 
komplet z vsem potrebnim spojnim in montažnim materialom, dimenzij:</t>
  </si>
  <si>
    <t>kom.</t>
  </si>
  <si>
    <t>Dobava in montaža zapornega krogelnega ventila, proizvod kot na primer oziroma enakovredno Kovina, navojne izvedbe, 
za toplo ali hladno vodo, 
tlačne stopnje PN16, 
skupaj z dolgo ročko odgovarjajoče barve, 
komplet z vsem potrebnim spojnim, tesnilnim in montažnim materialom, dimenzij:</t>
  </si>
  <si>
    <t>DN25     kom.</t>
  </si>
  <si>
    <t>Dobava in montaža polnilno praznilnih pipic z holandcem, za ogrevno vodo, proizvod kot na primer oziroma enakovredno Kovina, navojne izvedbe, za toplo in hladno vodo, 
tlačne stopnje PN16, 
komplet z vsem potrebnim spojnim, tesnilnim in montažnim materialom, dimenzij:</t>
  </si>
  <si>
    <t>Dobava in montaža avtomatskega odzračevalnega lončka, 
skupaj z krogelnim ventilom DN10 z krilno ročko na dovodu od cevi,
komplet z vsem potrebnim, spojnim, tesnilnim in montažnim materialom, dimenzij:</t>
  </si>
  <si>
    <r>
      <t xml:space="preserve">Dobava in montaža Mapress sistemske cevi,
</t>
    </r>
    <r>
      <rPr>
        <b/>
        <sz val="10"/>
        <rFont val="Arial"/>
        <family val="2"/>
        <charset val="238"/>
      </rPr>
      <t>za nadometno speljane razvode ogrevanja</t>
    </r>
    <r>
      <rPr>
        <sz val="10"/>
        <rFont val="Arial"/>
        <family val="2"/>
        <charset val="238"/>
      </rPr>
      <t xml:space="preserve">,
proizvod kot na primer oziroma enakovredno Geberit, iz ogljikovega nelegiranega jekla, 1.0034 E 195 po DIN EN 10305, 
površinsko galvansko cinkano,
iz enakega materiala so izdelani tudi Mapress stisljivi fitingi in navojni deli iz Mapress stisljivih fitingov, skupaj z Mapress stisljivimi fitingi spojenimi z press spoji, 
</t>
    </r>
    <r>
      <rPr>
        <b/>
        <sz val="10"/>
        <rFont val="Arial"/>
        <family val="2"/>
        <charset val="238"/>
      </rPr>
      <t>izolirane z Kaiflex ST cevaki,
debelina navedena spodaj</t>
    </r>
    <r>
      <rPr>
        <sz val="10"/>
        <rFont val="Arial"/>
        <family val="2"/>
        <charset val="238"/>
      </rPr>
      <t>,
komplet z vsem potrebnim spojnim, tesnilnim, montažnim in vsem potrebnim obešalnim in pritrdilnim materialom, 
sistemskimi konzolami za pritrditev na strop,
steno z cevnimi nosilci in objemkami za razvode ogrevanja, dimenzij:</t>
    </r>
  </si>
  <si>
    <t>Φ15x1,2 + ST 13 mm     m</t>
  </si>
  <si>
    <t>Φ18x1,2 + ST 13 mm     m</t>
  </si>
  <si>
    <t>Φ18x1,2, brez topl. izolacije     m</t>
  </si>
  <si>
    <t>Pleskanje Mapress sistemske cevi za ogrevanje iz ogljikovega jekla, 
površinsko galvansko cinkane, 
speljane iz pod stropa kleti 2 do radiatorja,
z vroče odporno barvo na vodni osnovi, 
bele barve, 
kot je že obstoječe na objektu,
po predhodnem čiščenju površine cevi do kovinskega sijaja, 
komplet z vsem potrebnim materialom in zaščito, skupne površine:</t>
  </si>
  <si>
    <t>Izpust ogrevne vode iz dela obstoječega sistema radiatorskega ogrevanja, 
iz veje radiatorskega ogrevanja za območje gradnje, 
za območje MR prostorov, 
za potrebe navezave novega razvoda radiatorskega ogrevanja v MR prostorih,
komplet z vsem potrebnim montažnim, demontažnim materialom, potrebnim orodjem, pripomočki in 
po končanju vseh del ponovnim polnjenjem sistema ogrevanja z ogrevalno vodo, 
z odzračevanjem in zagonom obstoječega sistema radiatorskega ogrevanja v katerega se je posegalo.</t>
  </si>
  <si>
    <t xml:space="preserve">komplet </t>
  </si>
  <si>
    <t>Vezava novega razvoda ogrevanja,
v paru predtok in povratek, 
izdelanega iz Mapress sistemskih cevi za ogrevanje iz ogljikovega jekla,
na obstoječi razvod ogrevanja 
izdelanega iz Mapress sistemskih cevi za ogrevanje iz ogljikovega jekla,
za potrebe novih radiatorjev v MR prostorih, 
komplet z vsem potrebnim spojnim, tesnilnim in montažnim materialom, dimenzij:</t>
  </si>
  <si>
    <t>Φ18x1,2 na Φ22x1,5     komplet</t>
  </si>
  <si>
    <t>Izvedba tlačnega preizkusa novih instalacij vodnega radiatorskega ogrevanja na območju gradnje,
na območju MR prostorov, 
preizkus se izvede z hladno vodo, 
preizkusni tlak je p=1,5x delovni tlak, 
komplet z izdelavo pisnega poročila 
potrjenega s strani izvajalca in strokovnega nadzora.</t>
  </si>
  <si>
    <t>Izdelava preboja skozi AB steno, strop, tla, 
vrtanje z diamantnim rezilom in z napravo z vakumskim pritrjevanjem na steno, strop, tla, 
debelina AB stene, stropa, tal d=20 do 30 cm, 
za potrebe vodenja instalacij, 
komplet z pripravo, zaščito, čiščenjem po izvedbi in 
vsem potrebnim materialom in opremo ter odvozom odpadnega materiala na trajno deponijo, dimenzij:</t>
  </si>
  <si>
    <t>Ø50 mm     kom.</t>
  </si>
  <si>
    <t>Izvedba zrakotesnega prehoda instalacij zaradi sistema gašenja z Inergen plinom, 
pri prehodu cevi iz ogljikovega jekla z ST 13 mm toplotno izolacijo skozi SM steno, 
komplet z vsem potrebnim materialom, 
dimenzije cevi/preboja:</t>
  </si>
  <si>
    <t>Ø18/50     komplet</t>
  </si>
  <si>
    <t>DEMONTAŽA:</t>
  </si>
  <si>
    <t>Demontaža, hramba v času gradnje in ponovna montaža obstoječih plošč dekorativnega in sekundarnega suho montažnega stropa, 
dimenzije SM plošč 600x600 mm,
na območju vezave novega radiatorskega ogrevanja na obstoječi razvod radiatorskega ogrevanja,
na hodniku pred MR prostori,
zajeti tudi 15 % novih SM plošč za primer poškodovanja SM plošč,
komplet z vsem potrebnim demontažnim in  montažnim materialom.</t>
  </si>
  <si>
    <t>3x 3 polja 600x600 mm, m2</t>
  </si>
  <si>
    <t>1.4.</t>
  </si>
  <si>
    <t>Konvektorsko vodno hlajenje</t>
  </si>
  <si>
    <t xml:space="preserve">Dobava in montaža kasetnega ventilatorskega konvektorja za hlajenje, 
2-cevne izvedbe, 
temperaturnega režima hlajenja Trhl=9/14°C,
temperatura prostora poleti Tp=26°C,
sistem napolnjen z 100 % hladilno vodo, 
z vgrajenim 1x prehodnim tlačno neodvisnim ventilom DN20 z elektro pogonom za hidravlično uravnoteženje in krmiljenje konvektorja,
z konstrukcijskimi in tehničnimi zahtevami:
∙ sestavljen iz ohišja iz pocinkane pločevine, z termično in akustično izolacijo,
∙ zračnim pralnim filtrom kvalitete EU1,
∙ motor ventilatorja ima tri hitrosti,
∙zbiralnik kondenzata je odstranljive izvedbe,
∙ zbiralnik kondenzata ja izoliran z parozaporno toplotno izolacijo z zaprto celično strukturo,
∙ vgrajena črpalka za prečrpavanje kondenzata,
∙ izstopna rešetka je iz ABS plastika,
∙ z vgrajenim centrifugalnimi ventilatorji,
∙ opremljen z odzračevalno in izpustnio pipico, 
∙ priključki dimenzije DN20,
∙ kondenzno banico pod ventili,
∙ vpihovalno masko z Coanda efektom 360°, </t>
  </si>
  <si>
    <r>
      <t xml:space="preserve">komplet z vsem potrebnim spojnim, tesnilnim in montažnim materialom, 
proizvod kot na primer oziroma enakovredno </t>
    </r>
    <r>
      <rPr>
        <b/>
        <sz val="10"/>
        <rFont val="Arial"/>
        <family val="2"/>
        <charset val="238"/>
      </rPr>
      <t>Systemair AC tip Sysquare SQ 40, 2-c + IRYS Coanda 360°.</t>
    </r>
  </si>
  <si>
    <t>Tehnične karakteristike:
hladilna moč pri Tw= 9/14°C in Tp=26°C, 
Qhl=2,13 / 2,70 / 3,64 kW,                                                                                                                     
pretok zraka:               qtr=486/626/900  m3/h
pretok vode:                qw=367/465/627 l/h
priključna napetost:      U=1x 230 V, 50Hz 
regulacija moči:           i=3 st.
zvočni tlak:                 Lw=26/31/48 dB(A)
dimenzije maske:        šxdxv=595x595x24 mm
dimenzije konvektorja: šxdxv=569x569x317 mm</t>
  </si>
  <si>
    <t>Opomba:
Tlačno neodvisni ventil DN20 z elektro pogonom ni zajet v tej postavki,
zajeto je v elektro popisu, zajeto v sklopu CNS opreme.</t>
  </si>
  <si>
    <t xml:space="preserve">Dobava in montaža kasetnega ventilatorskega konvektorja za hlajenje, 
2-cevne izvedbe, 
temperaturnega režima hlajenja Trhl=9/14°C,
temperatura prostora poleti Tp=26°C,
sistem napolnjen z 100 % hladilno vodo, 
z vgrajenim 1x prehodnim tlačno neodvisnim ventilom DN20 z elektro pogonom za hidravlično uravnoteženje in krmiljenje konvektorja,
z konstrukcijskimi in tehničnimi zahtevami:
∙ sestavljen iz ohišja iz pocinkane pločevine, z termično in akustično izolacijo,
∙ zračnim pralnim filtrom kvalitete EU1,
∙ motor ventilatorja ima tri hitrosti,
∙zbiralnik kondenzata je odstranljive izvedbe,
∙ zbiralnik kondenzata ja izoliran z parozaporno toplotno izolacijo z zaprto celično strukturo,
∙ vgrajena črpalka za prečrpavanje kondenzata,
∙ izstopna rešetka je iz ABS plastika,
∙ z vgrajenim centrifugalnimi ventilatorji,
∙ opremljen z odzračevalno in izpustnio pipico, 
∙ priključki dimenzije DN20,
∙ kondenzno banico pod ventili,
∙ vpihovalno masko z Coanda efektom 180°, </t>
  </si>
  <si>
    <r>
      <t xml:space="preserve">komplet z vsem potrebnim spojnim, tesnilnim in montažnim materialom, 
proizvod kot na primer oziroma enakovredno </t>
    </r>
    <r>
      <rPr>
        <b/>
        <sz val="10"/>
        <rFont val="Arial"/>
        <family val="2"/>
        <charset val="238"/>
      </rPr>
      <t>Systemair AC tip Sysquare SQ 40, 2-c + IRYS Coanda 180°.</t>
    </r>
  </si>
  <si>
    <t>Tehnične karakteristike:
hladilna moč pri Tw= 9/14°C in Tp=26°C, 
Qhl=2,13 / 2,70 / 3,64 kW,                                                                                                                     
pretok zraka:               qtr=486/626/900  m3/h
pretok vode:                qw=367/465/627 l/h
priključna napetost:      U=1x 230 V, 50Hz 
regulacija moči:           i=3 st.
zvočni tlak:                 Lw=26/31/48 dB(A)
dimenzije maske:        šxdxv=595x595x36 mm
dimenzije konvektorja: šxdxv=569x569x317 mm</t>
  </si>
  <si>
    <t>Dobava in montaža zapornega krogelnega ventila, proizvod kot na primer oziroma enakovredno Kovina, navojne izvedbe, za toplo ali hladno vodo, 
tlačne stopnje PN6,
za vgradnjo pred konvektor, 
skupaj z krilno ročko odgovarjajoče barve, 
komplet z vsem potrebnim spojnim, tesnilnim in montažnim materialom, dimenzij:</t>
  </si>
  <si>
    <t>DN40     kom.</t>
  </si>
  <si>
    <t>DN50     kom.</t>
  </si>
  <si>
    <t>Dobava in montaža tlačno neodvisnega ventila za hidravlično uravnoteženje z regulacijskim ventilom, nastavi se željeni pretok, 
navojne izvedbe, 
za ogrevno in hladilno vodo, 
proizvod kot na primer oziroma enakovredno Danfoss, tip AB-QM z merilnimi priključki, 
za vgradnjo na koncu posamezne veja konvektorskega hlajenja za zagotavljanje minimalnega pretoka v posamezni konvektorski veji hlajenja, 
komplet z vsem potrebnim spojnim, tesnilnim in montažnim materialom, dimenzij:</t>
  </si>
  <si>
    <t>DN10, qw=55 do 275 kg/h     kom.</t>
  </si>
  <si>
    <t>DN32, qw=640 do 3200 kg/h     kom.</t>
  </si>
  <si>
    <r>
      <t xml:space="preserve">Dobava in montaža Mapress sistemske cevi,
</t>
    </r>
    <r>
      <rPr>
        <b/>
        <sz val="10"/>
        <rFont val="Arial"/>
        <family val="2"/>
        <charset val="238"/>
      </rPr>
      <t>za nadometno speljane razvode hlajenja</t>
    </r>
    <r>
      <rPr>
        <sz val="10"/>
        <rFont val="Arial"/>
        <family val="2"/>
        <charset val="238"/>
      </rPr>
      <t xml:space="preserve">,
z priloženim certifikatom za cevi primerne za hlajenje,
proizvod kot na primer oziroma enakovredno Geberit, 
iz nerjavnega jekla izdelane iz visoko legiranega, avstenitnega, nerjavnega CrNiMo jekla, 
sistemske cev 1.4401, po EN 1088, 
iz enakega materiala so izdelani tudi Mapress stisljivi fitingi in navojni deli iz Mapress stisljivih fitingov, skupaj z Mapress stisljivimi fitingi spojenimi z press spoji, 
</t>
    </r>
    <r>
      <rPr>
        <b/>
        <sz val="10"/>
        <rFont val="Arial"/>
        <family val="2"/>
        <charset val="238"/>
      </rPr>
      <t>izolirane z Kaiflex ST cevaki,
debelina navedena spodaj</t>
    </r>
    <r>
      <rPr>
        <sz val="10"/>
        <rFont val="Arial"/>
        <family val="2"/>
        <charset val="238"/>
      </rPr>
      <t>,
komplet z vsem potrebnim spojnim, tesnilnim, montažnim in 
vsem potrebnim obešalnim in pritrdilnim materialom, 
sistemskimi konzolami za pritrditev na strop,
steno z cevnimi nosilci in objemkami za razvode hlajenja, dimenzij:</t>
    </r>
  </si>
  <si>
    <t>RF Φ18x1,2 + ST 13 mm     m</t>
  </si>
  <si>
    <t>RF Φ22x1,5 + ST 13 mm     m</t>
  </si>
  <si>
    <t>RF Φ28x1,5 + ST 19 mm     m</t>
  </si>
  <si>
    <t>RF Φ35x1,5 + ST 19 mm     m</t>
  </si>
  <si>
    <t>RF Φ42x1,5 + ST 19 mm     m</t>
  </si>
  <si>
    <t>RF Φ542x1,5 + ST 19 mm     m</t>
  </si>
  <si>
    <t>Izvedba tlačnega preizkusa novih instalacij vodnega konvektorskega hlajenja na območju gradnje,
na območju MR prostorov, 
preizkus se izvede z hladno vodo, 
preizkusni tlak je p=1,5x delovni tlak, 
komplet z izdelavo pisnega poročila 
potrjenega s strani izvajalca in strokovnega nadzora.</t>
  </si>
  <si>
    <t>Izpiranje novih instalacij vodnega konvektorskega hlajenja na območju gradnje, 
na območju MR prostorov,
odzračevanje posameznih odsekov hlajenja, 
izdelava shem in navodil in 
kompleten funkcionalni zagon novega dela sistema hlajenja.</t>
  </si>
  <si>
    <t>Izvedba zrakotesnega prehoda instalacij zaradi sistema gašenja z Inergen plinom, 
pri prehodu cevi iz RF materiala z ST 19 mm toplotno izolacijo skozi SM steno, 
komplet z vsem potrebnim materialom, 
dimenzije cevi/preboja:</t>
  </si>
  <si>
    <t>Ø54/100     komplet</t>
  </si>
  <si>
    <t>1.5.</t>
  </si>
  <si>
    <t>Prezračevanje in klimatizacija MR prostora</t>
  </si>
  <si>
    <t>Dobava in montaža dovodnega kanalskega ventilatorja KV01,
za vgradnjo v prezračevalni set KN1_MR,
proizvod kot na primer oziroma enakovredno Systemair tip Prio Silent 315EC,
v izoliranem ohišju, 
ohišje polnjeno z akustično peno,  
izdelanega iz Alucink pločevine, 
korozijski razred C4,
za vgradnjo na okrogli zračni kanal,
pritrditev na okrogli kanal se izvede s kanalskimi objemkami FK, ki zmanjšajo prenos vibracij po kanalu,
ventilator se lahko vgradi v poljubnem položaju in ne zahteva dodatnega vzdrževanja,
rotor ventilatorja ima nazaj zakrivljene lopatice in je statično in dinamično centriran,
naprava ima vgrajen termični kontakt za zaščito motorja z avtomatskim resetom,
motor ventilatorja je EC izvedbe,                                                                                       regulacija hitrosti je mogoča s krmilnim signalom od 0-10V,
zaščita motorja IP 44, 
izolacijski razred motorja B,
komplet z vsem potrebnim spojnim, tesnilnim in montažnim materialom.</t>
  </si>
  <si>
    <t>Tehnični podatki:
Pretok zraka: q=1400 m3/h
Statični tlak: dP=200Pa
Moč motorja:  Pel=167 W
Nazivna napetost: U=230V/50Hz/1f
Priključni tok: I=1,16 A 
Nivo zvočne moči skozi ohišje: Lp=43 dB(A)                                                                                          Dimenzije DxŠxV: 704x357x357mm                                                                                                Teža: 12,8 kg</t>
  </si>
  <si>
    <t>Dobava in montaža električnega kanalskega grelnika 
zraka, 
za vgradnjo v prezračevalni set KN1_MR,
z okroglimi priključki,
ohišje iz Alucink pločevine, 
grelna spirala iz nerjavnega jekla,
proizvod kot na primer oziroma enakovredno 
VEAB tip CV 315-5 kW, Ø315, 
za vgradnjo v dovodni Prezračevalni set KV01,
ogrevalne moči Qgr=5,0 kW,
Pel=5,0 kW, U=3x 400V, 50 Hz,
za pretok zraka qzr=1400 m3/h,
minimalni potrebni pretok zraka q=420 m3/h,
temperatura zraka pred grelnikom T1=17°C,
temperatura zraka za grelnikom T=25°C,
dimenzij dxšxv=375x315x397 mm, teže m=6,3 kg,
z vgrajeno 2x zaščito proti pregrevanju z avtomatskim in ročnim resetiranjem,
elektronskim pretočnim stikalom za zaščito pred delovanjem pri premajhnem pretoku zraka, minimalno v=1,5 m/s,
vgrajeno avtomatiko za delovanje grelnika, 
krmili se preko zunanjega krmilnega signala 0-10 V,
vezan na avtomatiko in krmiljenje Prezračevalnega seta KV01,
komplet z vsem potrebnim spojnim, tesnilnim in montažnim materialom.</t>
  </si>
  <si>
    <t>Dobava in montaža vodnega kanalskega hladilca,
za vgradnjo v prezračevalni set KN1_MR,
proizvod kot na primer pziroma enakovredno TPS IMP tip CW 12 3329S2.5 10T7 8R,
sestavljen je iz bakrenih cevi z navarjenimi aluminijastimi lamelami,
izmejevalec ima izločevlnik kapljic in nerjavno kondenzno bano,
komplet z vsem potrebnim spojni, tesnilnim in montažnim materialom.</t>
  </si>
  <si>
    <t>Tehnični podatki:                                                                                                  pretok zraka: Vzr=1400m3/h                                                                                                                       medij: hladilna voda Tr=9/14°C
potrebna hladilna moč: Qhl=10,2 kW
temperatura pred hladilcem: T21=24°C  
temperatura za hladilcem: T22=12°C                                                                                    
tlačni padec na vodni strani: dPw=23,11 kPa     
tlačni padec na zračni strani: dPzr=75 Pa                                                                               dimenzije šxvxd=850x400x420 mm                                                                               teža: m=63kg</t>
  </si>
  <si>
    <t>Dobava in montaža dušilnika zvoka DZ01 pravokotne oblike, 
z prilagoditivjo na kanale iz pocinkena pločevine,
proizvod kot na primer oziroma enakovredno Lindab tip DZ-2/100/6, 840x300x1000, 
z sledečimi karakteristikami, 
dovod zraka q=1400 m3/h, dPmax=25 Pa, 
dušenja zvoka pri 250 Hz Lw=23 dB, 
šxvxd=840x300x1000 mm, 
komplet z vsem potrebnim spojnim, tesnilnim in montažnim materialom.</t>
  </si>
  <si>
    <r>
      <rPr>
        <sz val="10"/>
        <color indexed="8"/>
        <rFont val="Arial"/>
        <family val="2"/>
        <charset val="238"/>
      </rPr>
      <t xml:space="preserve">Dobava in montaža okroglega elektronskega variabilnega regulatorja pretoka zraka v izoliranem ohišju,
proizvod kot na primer oziroma enakovredno Systemair tip Optima-RI,
za vgradnjo v kanalsko traso,
namenjen za nizke hitrosti zračnega toka,
izdelan iz pocinkane pločevine, 
posebno rigidne konstrukcije,
sestavljen je iz večtočkovnega merilnega križa, zrakotesne lopute, 
razred tesnosti 4 po EN 1751 
in krmilne enote.
tesnost ohišja, 
razred C po EN 1751,
enota ima higienski certifikat po VDI 6022 in VDI 3803,
komplet z vsem potrebnim spojnim tesnilnim in montažnim materialom, tip in velikosti:                                                                                      </t>
    </r>
    <r>
      <rPr>
        <sz val="11"/>
        <color indexed="8"/>
        <rFont val="Arial"/>
        <family val="2"/>
        <charset val="238"/>
      </rPr>
      <t xml:space="preserve">                                                                                                                                                                </t>
    </r>
  </si>
  <si>
    <t>Optima-LV-RI-315, Vmin=500, Vmax=1500 m3/h</t>
  </si>
  <si>
    <t xml:space="preserve">kom. </t>
  </si>
  <si>
    <t xml:space="preserve">Dobava in montaža okrogle požarne lopute, 
proizvod kot na primer oziroma enakovredno Systemair tip FDR-3G, 
za vgradnjo v kanalsko traso, 
za zapiranje pretoka zraka v pirmeru aktiviranja gašenja z Inergen plinom,
zatevane požarne odpornosti EI90-S, t=90 minut,  
požarna loputa je sestavljena iz ohišja,
zaporne lopute,
elektro motornega pogona U=1x 230 V,
termičnega tipala in
javljalnikov položaja, 
veže se na požarno centralo,
požarna loputa mora izpolnjevati tudi zahteve po dimotesnosti, EI-S,
imeti mora veljaven CE certifikat v skladu z EN 15650:2010, 
ob aktiviranju se požarna loputa zapre, 
brez toka zaprto, 
stran lopute, levo ali desno, 
določiti glede na dejansko stanje kanalov na objektu ob naročilu, 
komplet z vsem potrebnim spojnim, tesnilnim in montažnim materialom, tip in velikosti: </t>
  </si>
  <si>
    <t>FDR-3G-Ø250-B230T + gibljivi spoj CVR-PKI Ø250</t>
  </si>
  <si>
    <t>EI90-S, L=450 mm     kom.</t>
  </si>
  <si>
    <t>Dobava in montaža kanalov iz pocinkane pločevine, 
za izvedbo dovodnih in odvodnih kanalov, 
ustrezne debeline po DIN 24191, 
vključno z fazonskimi kosi izdelanimi po DIN 24191, usmerjevalnimi lopaticami, 
komplet z vsem potrebnim spojnim, tesnilnim, montažnim 
in vsem ostalim potrebnim obešalnim in pritrdilnim materialom oziroma sistemskimi konzolami za pritrditev na strop, steno.</t>
  </si>
  <si>
    <t>Dobava in montaža okrogle spiro cevi izdelane iz pocinkane pločevine, 
kanali so do dimenzije Φ280 izdelane iz pločevine debeline 0,5 mm,
dimenzije Φ315 do Φ400 so izdelane iz pločevine debeline 0,6 mm,
razred zrakotesnosti D glede na EN 12237,
vključno z vsemi priključki za distribucijske elemente, redukcijskimi, spojnimi in drugimi elementi, 
komplet z vsem potrebnim spojnim, tesnilnim, montažnim in 
vsem potrebnim obešalnim in pritrdilnim materialom, sistemskimi konzolami za pritrditev na strop, steno, 
z cevnimi nosilci in objemkami, dimenzij:</t>
  </si>
  <si>
    <t>Φ315     m</t>
  </si>
  <si>
    <r>
      <t xml:space="preserve">Dobava in montaža toplotne in proti kondenzne izolacije, 
za izolacije kanalov iz pocinkane pločevine, 
speljanih znotraj objekta, 
v obliki plošč, 
proizvod kot na primer oziroma enakovredno 
</t>
    </r>
    <r>
      <rPr>
        <b/>
        <sz val="10"/>
        <rFont val="Arial"/>
        <family val="2"/>
        <charset val="238"/>
      </rPr>
      <t>Kaiflex ST ploščami, 
debelina navedena spodaj,</t>
    </r>
    <r>
      <rPr>
        <sz val="10"/>
        <rFont val="Arial"/>
        <family val="2"/>
        <charset val="238"/>
      </rPr>
      <t xml:space="preserve"> 
komplet z vsem potrebnim montažnim materialom.</t>
    </r>
  </si>
  <si>
    <r>
      <t>Kaiflex ST d=19 mm     m</t>
    </r>
    <r>
      <rPr>
        <vertAlign val="superscript"/>
        <sz val="10"/>
        <color theme="1"/>
        <rFont val="Arial"/>
        <family val="2"/>
        <charset val="238"/>
      </rPr>
      <t>2</t>
    </r>
  </si>
  <si>
    <r>
      <t>Kaiflex ST d=32 mm     m</t>
    </r>
    <r>
      <rPr>
        <vertAlign val="superscript"/>
        <sz val="10"/>
        <color theme="1"/>
        <rFont val="Arial"/>
        <family val="2"/>
        <charset val="238"/>
      </rPr>
      <t>2</t>
    </r>
  </si>
  <si>
    <r>
      <t xml:space="preserve">Dobava in montaža proti požarne obloge, 
za zaščito okrogle cevi iz RF materiala za odvod Helijav speljane vertikalno in horizontalno skozi drugo požarno cono,
vertikala speljana skozi etažo pritličja,
katera zagotavlja požarno zaščito za prezračevalne kanale, 
za požarno odpornost kvalitete EI90,
sestavljena je iz prešitih blazin kamene mineralne volne, ki imajo na eni strani kaširano armirano aluminijasto folijo odporno na pretrganje in žično mrežico   
v obliki rolane izolacijske blazine,
proizvod kot na primer oziroma enakovredno
</t>
    </r>
    <r>
      <rPr>
        <b/>
        <sz val="10"/>
        <rFont val="Arial"/>
        <family val="2"/>
        <charset val="238"/>
      </rPr>
      <t>Knauf Insulation sistem Fire-tek WM 908 GGA,</t>
    </r>
    <r>
      <rPr>
        <sz val="10"/>
        <rFont val="Arial"/>
        <family val="2"/>
        <charset val="238"/>
      </rPr>
      <t xml:space="preserve">
</t>
    </r>
    <r>
      <rPr>
        <b/>
        <sz val="10"/>
        <rFont val="Arial"/>
        <family val="2"/>
        <charset val="238"/>
      </rPr>
      <t>debeline d=80 mm, kvalitete EI60,</t>
    </r>
    <r>
      <rPr>
        <sz val="10"/>
        <rFont val="Arial"/>
        <family val="2"/>
        <charset val="238"/>
      </rPr>
      <t xml:space="preserve">
komplet z vsem potrebnim montažnim materialom.</t>
    </r>
  </si>
  <si>
    <t>Dobava in montaža zrakotesne revizijske lopute za vgradnjo v prezračevalni kanal pravokotne oblike,
izdelane iz pocinkane ločevine,
dvodelne izvedbe za enostavno namestitev in zatesnitev s pomočjo dveh gumbov,
z tesnilom za doseganje zrakotesnosti razreda D,
komplet z vsem potrebnim spojnim tensilnim in montažnim materialom, dimenzij:</t>
  </si>
  <si>
    <t>400x200     kom.</t>
  </si>
  <si>
    <t>Vezava novega kanala za dovod kondicioniranega zraka iz pocinkane pločevine dimenzije 500/250 mm na zaščitno kletko MR prostora po detajlu in navodilih proizvajalca MR zaščitne kletke, 
komplet z fleksibilnim in galvaniziranim priključkom in vsem ostalim potrebnim spojnim, tesnilnim in montažnim materialom.</t>
  </si>
  <si>
    <t>Vezava novega kanala za odvod kondicioniranega zraka iz pocinkane pločevine dimenzije 500/250 mm na zaščitno kletko MR prostora po detajlu in navodilih proizvajalca MR zaščitne kletke, 
komplet z fleksibilnim in galvaniziranim priključkom in vsem ostalim potrebnim spojnim, tesnilnim in montažnim materialom.</t>
  </si>
  <si>
    <t>Meritve in nastavitve pretočnih količin zraka v samem novo izvedenem MR prostoru, 
nastavitev dovodnih in odvodnih elementov na projektirane parametre,
komplet z izdajo poročila o meritvah za sledeče število merilnih mest.</t>
  </si>
  <si>
    <t>Funkcionalni zagon Prezračevalnega seta KN1_MR, za prezračevanje in klimatizacijo MR prostora, komplet z namestitvijo vseh potrebnih tipal, pogonov, … 
in namestitvijo vseh potrebnih oznak.</t>
  </si>
  <si>
    <t>Meritve in nastavitve pretočnih količin zraka v celotnem obstoječem delu prezračevalnega sistema KN1, 
vse kar je vezano na prezračevalno napravo KN1,
po potrebi nova nastavitev dovodnih in odvodnih elementov na projektirane parametre in 
ponovni funkcionalni zagon celotnega prezračevalnega sistema KN1, 
za prezračevanje in klimatizacijo kleti 2,
predvidoma n=180 merilnih mest,
komplet z izdajo poročila o meritvah.</t>
  </si>
  <si>
    <t>17.</t>
  </si>
  <si>
    <t>Pooblaščeno dezinficiranje vseh novo montiranih  kanalov za prezračevanje MR prostora, 
dezinficira se kompleten novi Prezračevalni set KN1_MR, 
dovodni in odvodni kanali, priključki in komore, 
komplet z vsem potrebnim materialom, opremo, orodjem, dezinfekcijskim sredstvom in zaključnim poročilom o opravljeni dezinfekciji.</t>
  </si>
  <si>
    <t>18.</t>
  </si>
  <si>
    <t>Izvedba zrakotesnega prehoda instalacij zaradi sistema gašenja z Inergen plinom, 
pri prehodu kanalov iz pocinkane pločevine z ST toplotno izolacijo skozi SM steno, 
komplet z vsem potrebnim materialom, 
dimenzije cevi/preboja:</t>
  </si>
  <si>
    <t>Ø315/400     komplet</t>
  </si>
  <si>
    <t>19.</t>
  </si>
  <si>
    <t>Vris novih regulacijskih elementov v sklopu prezračevanja in klimatizacije MR prostora, 
v obstoječo osnovno regulacijsko shemo klimatske naprave KN1 v sklopu celotnega objekta UKC MB Onkologija.</t>
  </si>
  <si>
    <t>20.</t>
  </si>
  <si>
    <t>Demontaža obstoječega okroglega elektronskega variabilnega regulatorja pretoka zraka,
z oznako KN1-VRV-01, velikosti 250 in 
KN1-VRV-02, velikosti 250
za pretok zraka Vh=730 do 1100 m3/h,
zaradi zamenjave obstoječega regulatorja pretoka zraka z novim regulatorjem pretoka zraka večje dimenzije in večjega pretoka,
komplet z vsem potrebnim demontažnim materialom, orodjem, opremo in  in 
predajo obstoječega regulatorja investitorju.</t>
  </si>
  <si>
    <t>1.6.</t>
  </si>
  <si>
    <t>Prezračevanje pripadajočih MR prostorov, brez MR prostora</t>
  </si>
  <si>
    <r>
      <rPr>
        <sz val="10"/>
        <color indexed="8"/>
        <rFont val="Arial"/>
        <family val="2"/>
        <charset val="238"/>
      </rPr>
      <t xml:space="preserve">Dobava in montaža okroglega mehanskega regulatorja pretoka zraka,
proizvod kot na primer oziroma enakovredno Systemair tip Notus-RI,
za vgradnjo v kanalsko traso,
izdelan iz pocinkane pločevine, 
posebej oblikovane lopute, ki je napeta z vzmetjo iz visoko kakovostnega vzmetnega jekla, 
na zunanji strani regulatorja je omarica iz ABS materiala, ki ima skalo za nastavitev pretoka zraka, ohišje je izolirano s parozaporno izolacijo 
debeline 15 mm,                      
komplet z vsem potrebnim spojnim tesnilnim in montažnim materialom, tip in velikosti:                                                                                      </t>
    </r>
    <r>
      <rPr>
        <sz val="11"/>
        <color indexed="8"/>
        <rFont val="Arial"/>
        <family val="2"/>
        <charset val="238"/>
      </rPr>
      <t xml:space="preserve">                                                                                                                                                                </t>
    </r>
  </si>
  <si>
    <t>Notus-RI-160-M0, Vmin=227, Vmax=662 m3/h</t>
  </si>
  <si>
    <t>FDR-3G-Ø125-B230T + gibljivi spoj CVR-PKI Ø125</t>
  </si>
  <si>
    <t>FDR-3G-Ø200-B230T + gibljivi spoj CVR-PKI Ø200</t>
  </si>
  <si>
    <t>Dobava in montaža prezračevalnih ventilov za odvod zraka iz prostora,
proizvod kot na primer oziroma enakovredno Lindab,
za priključitev na odvodni kanal iz pocinkane pločevine,
komplet z vsem potrebnim spojnim, tesnilnim in montažnim materialom tip in velikosti:</t>
  </si>
  <si>
    <t>PV-1N, vel. 125     kom.</t>
  </si>
  <si>
    <t>Dobava in montaža prezračevalnih rešetk za dovod svežega zraka v prostor, 
proizvod kot na primer oziroma enakovredno 
Lindab tip AR-1/G, 
skupaj z ustrezno veliko priključno komoro s stranskim priključkom H=200, Φd=125 mm, 
izolirano z Kaiflex ST ploščami debeline 19 mm 
in prigrajeno okroglo dušilno loputo tip DL-1/R Ø125, 
komplet z vsem potrebnim spojnim, tesnilnim in montažnim materialom, tip in velikosti:</t>
  </si>
  <si>
    <t>AR-1/G, 525/125     komplet</t>
  </si>
  <si>
    <t>Dobava in montaža prezračevalnih rešetk za odvod odpadneega zraka iz prostora, 
proizvod kot na primer oziroma enakovredno 
Lindab tip AR-1/F, 
skupaj z ustrezno veliko priključno komoro s stranskim priključkom H=200, Φd=125 mm, 
izolirano z Kaiflex ST ploščami debeline 19 mm 
in prigrajeno okroglo dušilno loputo tip DL-1/R Ø125, 
komplet z vsem potrebnim spojnim, tesnilnim in montažnim materialom, tip in velikosti:</t>
  </si>
  <si>
    <t>AR-1/F, 425/125     komplet</t>
  </si>
  <si>
    <t>Dobava in montaža vrtinčnega difuzorja za dovod zraka v prostor,
z krožno razporejenimi nastavljivimi plastičnimi valjčki,
izdelan iz praškasto barvane pločevine,
pobarvanih na željo investitorja oziroma projektanta notranje opreme, 
v osnovi so barve po RAL 9010,
sredinska vijačna pritrditev,  
proizvod kot na primer oziroma enakovredno Systemair tip VVKR-AS 600/48, 
vključno z priključno komoro tip UNI OH 600/Ø200 z vgrajeno perforirano dušilno loputo v komoro, 
izolirane z Kaiflex ST ploščami debeline 19 mm, 
dodatno dušilno loputo tip DL-1, Φ200 in 
priključkom na kanal dimenzije Φ200, 
komplet z vsem potrebnim spojnim, tesnilnim in montažnim materialom, tip in velikosti:</t>
  </si>
  <si>
    <t>VVKR-AS 600/48 + komora UNI OH 600/600/Ø200</t>
  </si>
  <si>
    <t>qdov=100 do 250 m3/h, dP˂15 Pa,     kom</t>
  </si>
  <si>
    <t>Dobava in montaža vrtinčnega difuzorja za odvod zraka iz prostora,
z krožno razporejenimi nastavljivimi plastičnimi valjčki,
izdelan iz praškasto barvane pločevine,
pobarvanih na željo investitorja oziroma projektanta notranje opreme, 
v osnovi so barve po RAL 9010,
sredinska vijačna pritrditev,  
proizvod kot na primer oziroma enakovredno Systemair tip VVKR-AS 600/48, 
vključno z priključno komoro tip UNI OH 600/Ø200 z vgrajeno perforirano dušilno loputov komoro, 
višino komore po potrebi prilagoditi dejanskemu stanju na objektu, 
izolirane z Kaiflex ST ploščami debeline 19 mm, 
dodatno dušilno loputo tip DL-1, Φ200 in 
priključkom na kanal dimenzije Φ200, 
komplet z vsem potrebnim spojnim, tesnilnim in montažnim materialom, tip in velikosti:</t>
  </si>
  <si>
    <t>qodv=100 do 250 m3/h, dP˂15 Pa,     kom</t>
  </si>
  <si>
    <t xml:space="preserve">Dobava in montaža dušilnih loput,
proizvod kot na primer oziroma enakovredno Lindab 
vgrajenih v spiro kanal iz pocinkane pločevine, 
komplet z vsem potrebnim spojnim, tesnilnim in montažnim materialom, 
tip in velikosti: </t>
  </si>
  <si>
    <t>DL-1/R, Φ125     kom.</t>
  </si>
  <si>
    <t>Dobava in montaža popolnoma fleksibilnega visoko kakovostnega proti kondenzno in toplotno pred izoliranega kanala iz Alu materiala, za priključitev na kanal iz pocinkane pločevine, 
za dovod kondicioniranega in odvod odpadnega zraka,
komplet z vsem potrebnim spojnim, tesnilnim in montažnim materialom, dimenzij:</t>
  </si>
  <si>
    <t>Φ100     m</t>
  </si>
  <si>
    <t>Φ125     m</t>
  </si>
  <si>
    <t>Φ160     m</t>
  </si>
  <si>
    <t>Φ200     m</t>
  </si>
  <si>
    <t>Dobava in montaža okrogle spiro cevi izdelane iz pocinkane pločevine, 
kanali so do dimenzije Φ280 izdelane iz pločevine debeline 0,5 mm,
dimenzije Φ315 do Φ400 so izdelane iz pločevine debeline 0,6 mm,
razred zrakotesnosti D glede na EN 12237,
vključno z vsemi priključki za distribucijske elemente, redukcijskimi, spojnimi in drugimi elementi,
komplet z vsem potrebnim spojnim, tesnilnim, montažnim in
vsem potrebnim obešalnim in pritrdilnim materialom, sistemskimi konzolami za pritrditev na strop, steno,
z cevnimi nosilci in objemkami, dimenzij:</t>
  </si>
  <si>
    <t>400x150     kom.</t>
  </si>
  <si>
    <t>Meritve in nastavitve pretočnih količin zraka v pripadajočih MR prostorih, 
brez MR prostora,
nastavitev dovodnih in odvodnih elementov na projektirane parametre,
komplet z izdajo poročila o meritvah za sledeče število merilnih mest.</t>
  </si>
  <si>
    <t>Funkcionalni zagon prezračevanja za pripadajoče MR prostore,
od mehanskega regulatorja pretoka zraka naprej, 
komplet z namestitvijo vseh potrebnih tipal, pogonov, … 
in namestitvijo vseh potrebnih oznak.</t>
  </si>
  <si>
    <t>Pooblaščeno dezinficiranje vseh novo montiranih kanalov za prezračevanje pripadajočih MR prostorov, dezinficira se kompleten novi kanalski razvod od mehanskega regulatorja pretoka zraka naprej, dovodni in odvodni kanali, priključki in komore, komplet z vsem potrebnim materialom, opremo, orodjem, dezinfekcijskim sredstvom in zaključnim poročilom o opravljeni dezinfekciji.</t>
  </si>
  <si>
    <t>Ø125 do 200/250     komplet</t>
  </si>
  <si>
    <t>Demontaža obstoječega okroglega mehanskega regulatorja pretoka zraka,
z oznako KN1-VRK-09, velikosti 160 in 
KN1-VRK-10, velikosti 160
zaradi zamenjave obstoječega regulatorja pretoka zraka z novim regulatorjem pretoka zraka večjega pretoka,
komplet z vsem potrebnim demontažnim materialom, orodjem, opremo in 
predajo obstoječega regulatorja investitorju.</t>
  </si>
  <si>
    <t>1.7.</t>
  </si>
  <si>
    <t>Tehnološko vodno hlajenje za potrebe MR naprave</t>
  </si>
  <si>
    <r>
      <t xml:space="preserve">Dobava in montaža </t>
    </r>
    <r>
      <rPr>
        <b/>
        <sz val="10"/>
        <rFont val="Arial"/>
        <family val="2"/>
        <charset val="238"/>
      </rPr>
      <t>zračno hlajenega hladilnega agregata za pripravo hladilne vode,</t>
    </r>
    <r>
      <rPr>
        <sz val="10"/>
        <rFont val="Arial"/>
        <family val="2"/>
        <charset val="238"/>
      </rPr>
      <t xml:space="preserve">
</t>
    </r>
    <r>
      <rPr>
        <b/>
        <sz val="10"/>
        <rFont val="Arial"/>
        <family val="2"/>
        <charset val="238"/>
      </rPr>
      <t>za potrebe tehnološkega hlajenja MR naprave preko SEP modula,</t>
    </r>
    <r>
      <rPr>
        <sz val="10"/>
        <rFont val="Arial"/>
        <family val="2"/>
        <charset val="238"/>
      </rPr>
      <t xml:space="preserve">
kompaktne in zunanje izvedbe,
dobavitelja DOMUS tip HGDH 60/60+10
</t>
    </r>
    <r>
      <rPr>
        <b/>
        <sz val="10"/>
        <rFont val="Arial"/>
        <family val="2"/>
        <charset val="238"/>
      </rPr>
      <t xml:space="preserve">hladilne moči 
stropnja 1 Qhl=30 kW,
stropnja 2 Qhl=30 kW,
stropnja 3 Qhl=10 kW, rezerva za standby ali pri izpadu primarnega hladilnega agregata,
prosto hlajenje Qhl=60 kW
</t>
    </r>
    <r>
      <rPr>
        <sz val="10"/>
        <rFont val="Arial"/>
        <family val="2"/>
        <charset val="238"/>
      </rPr>
      <t>sistem hlajenja napolnjen z i=35% mešanico etylen/glykola in vode,
z tovarniško vgrajenim hidravličnim modulom z 2x obtočno črpalko in rezervoarjem volumna V=300 litrov,
z naslednjimi tehničnimi in konstrukcijskimi in zahtevami:</t>
    </r>
  </si>
  <si>
    <t>OPIS:
Hladilni agregat s freonsko hidravlično in električno/regulacijsko ločenimi hladilnimi sistemi, prostim hlajenjem za hlajenje tekočine z hladnim zunanjim zrakom in kompletno hidravlično opremo za samostojno obratovanje. 
Zalogovnik tekočine V=300 litrov.
2x glavna obtočna črpalka tekočine med rezervoarjem in magnetom.
Ventilatorji kondenzatorjev 4x Ø500 za primarni hladilni agregat in 
2x Ø350 za rezervni hladilni agregat, izpih navpično.
ELEKTRO/REGULACIJSKA OPREMA:
Glavno stikalo, odvodniki napetosti, 24 V za velotno krmilje, instalacijski odklopniki in motorska stikala za vse električne porabnike, frekvenčin pretvorniki za ventilatorje stopnje 1 in 2, tlačni regulator za ventilatorja stopnje 3, avtomatsko izmenjavanje delovanja glavnih obtočnih črpalk in hladilnih stopenj 1 in 2.</t>
  </si>
  <si>
    <t xml:space="preserve">GSM javljalnik napak hladilnega agregata.
OPCIJSKO, NI V STANDARDNI DOBAVI: 
komunikacijska povezava na CNS z dodatno vgradnjo modula Ethernet, komunikacija ModBus, seznam vseh točk za prenos na CNS standardno.
DODATNI OPIS NAPRAVE:
∙ Hladilnik vode z zračnim kondenzatorjem,
∙ Vsa hladilna tehnika je v ohišju pod ali poleg, odvisno od zahteve montaže, kondenzatorjem in menjalnikom za prosto hlajenje, da ni v toku zraka in je tako zaščitena pred zunanjimi vplivi in nečistočo,
∙ Dva freonsko popolnoma ločena hladilna sistema, </t>
  </si>
  <si>
    <t xml:space="preserve">združena v en regulacijski sistem, primarni hladilni agregat,
∙ Rezervni hladilni sistem, freonsko in regulacijsko popolnoma ločen in neodvisen od primarnega hladilnega agregata, rezervni hladilni agregat,
∙ Možnost vklopa rezervnega hladilnega agregata, pri naročilu potrebno izbrati eno od opcij oziroma po dogovoru:
1. Ročno,
2. Po tedenskem urniku,
3. Vednmo, ko je obremenitev majhna in delovanje primarnega hladilnega sistema agregata ni potrebno,
∙ Scroll kompresorji Copeland ali Sanyo z hladivom R407c na gumijastih proti vibracijskih vzmeteh,
∙ Vsi hladilni sistemi v sestavi menjalnik freon/zrak in freon/voda, 
zaščitni tlačni stikali in manometra HP/LP, 
zbiralnik freona, 
indikator vlage, 
filter/sušilnik freona in termoexpanzijski ventil, pretočno stikalo na vodni strani uparjalnika,
rotolock ventili na kompresorju in zbiralni posodi,
∙ Ventilatorji z regulacijo hitrosti glede na kondenzacijski tlak freona,
ločeni za oba hladilna sistema primarnega hladilnega agregata in hladilni sistem rezervnega hladilnega agregata,
vsi ventilatorji so tihe izvedbe,
∙ Kompletno urejen tekočinski del mešanice vode/etilenglikol v sestavi spodaj navedenih črpalk, 
odzračevalni lončki na kritičnih mestih in na vrhu zbiralnika,
</t>
  </si>
  <si>
    <t xml:space="preserve">dve polnilno izpustni pipi,
tlačni varnostni ventil in ekspanzijska posoda,
čistilni kos, dva nepovratna ventila, 
manometer, tlačni stikalo mešanice voda/etilenglikol,
2x termometer, krogelni ventili na mešanici za zagotovitev servisa z minimalno potrebnimi izpusti mešanice ter na priključkih hladilnega agregata na cevovod, dve fleksibilni cevi za preprečitev prenosa vibracij in hrupa na cevovod, vse povezano z bakrenimi cevmi ustrezne dimenzije,
∙ 2x črpalka mešanice voda/etilenglikol Wilo ali Grunsfos za obtok v krogu hladilnih sistemov, uparjalnik/zbiralnik,
dve polnilno izpustni pipi,
tlačni varnostni ventil in ekspanzijska posoda,
čistilni kos, dva nepovratna ventila, 
manometer, tlačni stikalo mešanice voda/etilenglikol,
2x termometer, krogelni ventili na mešanici za zagotovitev servisa z minimalno potrebnimi izpusti mešanice ter na priključkih hladilnega agregata na cevovod, dve fleksibilni cevi za preprečitev prenosa vibracij in hrupa na cevovod, vse povezano z bakrenimi cevmi ustrezne dimenzije,
∙ 2x črpalka mešanice voda/etilenglikol Wilo ali Grunsfos za obtok v krogu hladilnih sistemov, uparjalnik/zbiralnik,
dve polnilno izpustni pipi,
tlačni varnostni ventil in ekspanzijska posoda,
čistilni kos, dva nepovratna ventila, 
manometer, tlačni stikalo mešanice voda/etilenglikol,
2x termometer, krogelni ventili na mešanici za zagotovitev servisa z minimalno potrebnimi izpusti </t>
  </si>
  <si>
    <t>mešanice ter na priključkih hladilnega agregata na cevovod, dve fleksibilni cevi za preprečitev prenosa vibracij in hrupa na cevovod, vse povezano z bakrenimi cevmi ustrezne dimenzije,
∙ 2x črpalka mešanice voda/etilenglikol Wilo ali Grunsfos za obtok v krogu hladilnih sistemov, uparjalnik/zbiralnik,
dve polnilno izpustni pipi,
tlačni varnostni ventil in ekspanzijska posoda,
čistilni kos, dva nepovratna ventila, 
manometer, tlačni stikalo mešanice voda/etilenglikol,
2x termometer, krogelni ventili na mešanici za zagotovitev servisa z minimalno potrebnimi izpusti mešanice ter na priključkih hladilnega agregata na cevovod, dve fleksibilni cevi za preprečitev prenosa vibracij in hrupa na cevovod, vse povezano z bakrenimi cevmi ustrezne dimenzije,
∙ 2x črpalka mešanice voda/etilenglikol Wilo ali Grunsfos za obtok v krogu hladilnih sistemov, uparjalnik/zbiralnik,
   2x črpalka mešanice voda/etilenglikol Wilo ali Grundfos za obtok v krogu zbiralnik/MR. Črpalki se delovanju vsakodnevno menjavata. Če pride do izpada katerakoli od njiju, se takoj vključi druga,
dve polnilno izpustni pipi,</t>
  </si>
  <si>
    <t>tlačni varnostni ventil in ekspanzijska posoda,
čistilni kos, dva nepovratna ventila, 
manometer, tlačni stikalo mešanice voda/etilenglikol,
2x termometer, krogelni ventili na mešanici za zagotovitev servisa z minimalno potrebnimi izpusti mešanice ter na priključkih hladilnega agregata na cevovod, dve fleksibilni cevi za preprečitev prenosa vibracij in hrupa na cevovod, vse povezano z bakrenimi cevmi ustrezne dimenzije,
∙ 2x črpalka mešanice voda/etilenglikol Wilo ali Grunsfos za obtok v krogu hladilnih sistemov, uparjalnik/zbiralnik,
∙ 1x črpalka mešanice voda/etilanglikol Wilo ali Grundfos za obtok v hladilnem krogu uprajalnik/zbiralnik rezervnega hladilnega agregata,</t>
  </si>
  <si>
    <t>∙ Sistem prostega hlajenja mešanice voda/etilenglikol s hladilnim zunanjim zrakom, minimalno Qhl=60 kW pri temperaturi okolice Tz=2°C,
∙ Sistem prostega hlajejenja sestavlja toplotni menjalnik toplote zrak/mešanica voda/etilenglikol, črpalka Wilo ali Grundfos, pretočno stikalo na vodni strani menjalnika in cevne povezave med toplotnim menjalnikom in zbiralnikom,
∙ Elektrokrmilna omarica z krmilnikom Carel, rezervni hladilni sistem in Siemens S1200 za upravljanje z primarnim hladilnim agregatom,
∙ Oprema za neprekinjeno napajanje krmilnika omogoča nadzor nad parametri hladilnega agregata tudi pri izpadu električne energije,
∙ Krmilnik primarnega hladilnega agregata je direktno povezljiv v sistem CNS brez dodatne vgradnje opreme, komunikacija Ethernet, ModBus RTU,
seznam vseh točk za prenos na CNS na voljo standardno,
∙ Komplet opreme za GSM daljinsko povezavo, ki omogoča javljanje alarmov in motenj na izbrane mobilne številke. Naročnik mora zagotoviti naročniško SIM kartico za klice in sporočila na svoje ime,
∙ Komplet tipal temperature in tlaka za regulacijo hladilnih sistemov,
∙ Jeklena nosilna konstrukcija na protivibracijskih gumijastih vzmeteh z ohišjem iz Alu okvirjev in stranicami iz barvane jeklene pločevine v opljubnem RALu,
∙ Agregat je finkcionalno v celoti preizkušen v proizvodnih prostorih proizvajalca,</t>
  </si>
  <si>
    <t>komplet z ustrezno jekleno konstrukcijo z nosilnim okvirjem za postavitev HA na ravno streho objekta, 
na višino h=40 cm nad površine pohodne strehe, konstrukcijo izdelati po načrtih strokovnjaka za gradbene kosntrukcije in dobavitelja opreme in postaviti na površino strehe, 
v predvideni skupni teži jeklenih profilov m=200 kg, vse skladno z navodili proizvajalca naprave HA,
pooblaščenim zagonom, sodelovanjem pooblaščenega serviserja ob zagonu in testiranju povezav in signalov z obstoječim CNS sistemom, 
osnovnim poučevanjem uporabnika in
vsem ostalim potrebnim spojnim, tesnilnim in montažnim materialom.</t>
  </si>
  <si>
    <r>
      <t>Tehnične karakteristike:</t>
    </r>
    <r>
      <rPr>
        <b/>
        <sz val="10"/>
        <rFont val="Arial"/>
        <family val="2"/>
        <charset val="238"/>
      </rPr>
      <t xml:space="preserve">
Dobavitelj DOMUS tip HGDH 60/60+10</t>
    </r>
    <r>
      <rPr>
        <sz val="10"/>
        <rFont val="Arial"/>
        <family val="2"/>
        <charset val="238"/>
      </rPr>
      <t xml:space="preserve">
∙ maksmalni zagonski tok I=144 A,
∙ maksmalni trajni električni tok I=55 A pri zagonu agregata po daljšem mirovanju, i=43 A v normalnem delovanju,
∙ maksimalna trajna električna moč P=26 kW pri zagonu po dalljšem mirovanju, P=21,9 kW v normalnem delovanju,
∙ dimenzije šxdxv=2000x2600x2100 mm,
∙ teže m=1300 kg z polnim rezervoarjem.
∙ prikjučki na cevovod DN40, NN,
∙ pretok tekočne/razpoložljivi tlak q=120 L/min, dPext=120 kPa,
napolnjen z 35 % mešanico etilenglikola in vode,
∙ dovodni kabel 4x25 mm22, max 4x35 mm2, 1x 35 mm2 za odvod napetosti,
∙ predvarovalka I=63 A,
∙ režim obratovanja 
*W 15/6°C, A=35°C
**W15/6, A</t>
    </r>
    <r>
      <rPr>
        <sz val="10"/>
        <rFont val="Calibri"/>
        <family val="2"/>
        <charset val="238"/>
      </rPr>
      <t>≤</t>
    </r>
    <r>
      <rPr>
        <sz val="10"/>
        <rFont val="Arial"/>
        <family val="2"/>
        <charset val="238"/>
      </rPr>
      <t>2°C</t>
    </r>
  </si>
  <si>
    <t>Dobava in montaža zapornega krogelnega ventila z varovalno zaščito pred zapiranjem, 
proizvod kot na primer oziroma enakovredno Kovina, navojne izvedbe, 
za montažo pred raztezno posodo, 
tlačne stopnje PN16, 
z nastavkom za blokiranje ročke za zapiranje, 
komplet z vsem potrebnim spojnim, tesnilnim in montažnim materialom, dimenzij:</t>
  </si>
  <si>
    <t>Izdelava in montaža odzračevalnega lončka, 
volumna V=1,0 litra, 
skupaj z izpustno pipico DN10 in cevjo, 
izoliranega z Kaiflex ST ploščami debeline 19 mm, 
komplet z vsem potrebnim spojnim, tesnilnim in montažnim materialom.</t>
  </si>
  <si>
    <t>Dobava in montaža avtomatskega odzračevalnega lončka, 
skupaj z krogelnim ventilom DN15 z krilno ročko na dovodu od cevi,
komplet z vsem potrebnim, spojnim, tesnilnim in montažnim materialom, dimenzij:</t>
  </si>
  <si>
    <t xml:space="preserve">Dobava in montaža poševno-sedežnega regulacijskega ventila, 
proizvod kot na primer oziroma enakovredno Danfoss, navojne izvedbe, 
za toplo ali hladno vodo, 
tlačne stopnje PN6, 
z merilnimi nastavki, 
komplet z vsem potrebnim spojnim, tesnilnim in montažnim materialom, dimenzij: </t>
  </si>
  <si>
    <t>Dobava in montaža polnilno praznilnih pipic, 
proizvod kot na primer oziroma enakovredno Kovina, navojne izvedbe, 
za toplo ali hladno vodo, 
tlačne stopnje PN16, 
komplet z vsem potrebnim spojnim, tesnilnim in montažnim materialom, dimenzij:</t>
  </si>
  <si>
    <t>Dobava in montaža manometra za območje p=0-6 bar, 
skupaj z krogelnim ventilom DN10 z krilno ročko na dovodu od cevi, 
komplet z vsem potrebnim spojnim, tesnilnim in montažnim materialom.</t>
  </si>
  <si>
    <t>Dobava in montaža termometra, 
temperaturne skale do T=50°C, 
komplet z vsem potrebnim spojnim, tesnilnim in montažnim materialom.</t>
  </si>
  <si>
    <r>
      <t xml:space="preserve">Dobava in montaža Mapress sistemske cevi,
</t>
    </r>
    <r>
      <rPr>
        <b/>
        <sz val="10"/>
        <rFont val="Arial"/>
        <family val="2"/>
        <charset val="238"/>
      </rPr>
      <t>za nadometno speljane razvode hlajenja zunaj na strehi objekta in v vertikalnem jašku</t>
    </r>
    <r>
      <rPr>
        <sz val="10"/>
        <rFont val="Arial"/>
        <family val="2"/>
        <charset val="238"/>
      </rPr>
      <t xml:space="preserve">, 
</t>
    </r>
    <r>
      <rPr>
        <b/>
        <sz val="10"/>
        <rFont val="Arial"/>
        <family val="2"/>
        <charset val="238"/>
      </rPr>
      <t>z priloženim certifikatom za cevi primerne za hlajenje</t>
    </r>
    <r>
      <rPr>
        <sz val="10"/>
        <rFont val="Arial"/>
        <family val="2"/>
        <charset val="238"/>
      </rPr>
      <t xml:space="preserve">,
proizvod kot na primer oziroma enakovredno Geberit,
iz nerjavnega jekla izdelane iz visoko legiranega,
avstenitnega, nerjavnega CrNiMo jekla, 
sistemske cev 1.4401, po EN 1088,
iz enakega materiala so izdelani tudi Mapress stisljivi
fitingi in navojni deli iz Mapress stisljivih fitingov,
skupaj z Mapress stisljivimi fitingi spojenimi z press spoji,
</t>
    </r>
    <r>
      <rPr>
        <b/>
        <sz val="10"/>
        <rFont val="Arial"/>
        <family val="2"/>
        <charset val="238"/>
      </rPr>
      <t xml:space="preserve">izolirane z Kaiflex ST cevaki in kameno volno,
vse ovito v alu oklep,
debelina navedena spodaj,
</t>
    </r>
    <r>
      <rPr>
        <sz val="10"/>
        <rFont val="Arial"/>
        <family val="2"/>
        <charset val="238"/>
      </rPr>
      <t xml:space="preserve">komplet z vsem potrebnim spojnim, tesnilnim, montažnim in 
vsem potrebnim obešalnim in pritrdilnim materialom, sistemskimi konzolami za pritrditev na tla, strop, steno z cevnimi nosilci in objemkami </t>
    </r>
    <r>
      <rPr>
        <b/>
        <sz val="10"/>
        <rFont val="Arial"/>
        <family val="2"/>
        <charset val="238"/>
      </rPr>
      <t>za razvode hlajenja</t>
    </r>
    <r>
      <rPr>
        <sz val="10"/>
        <rFont val="Arial"/>
        <family val="2"/>
        <charset val="238"/>
      </rPr>
      <t>, dimenzij:</t>
    </r>
  </si>
  <si>
    <t>RFΦ54x1,5+ST19 mm+kam.volna d=8 cm+alu   m</t>
  </si>
  <si>
    <r>
      <t xml:space="preserve">Dobava in montaža Mapress sistemske cevi, 
</t>
    </r>
    <r>
      <rPr>
        <b/>
        <sz val="10"/>
        <rFont val="Arial"/>
        <family val="2"/>
        <charset val="238"/>
      </rPr>
      <t>za nadometno speljane razvode hlajenja v objektu</t>
    </r>
    <r>
      <rPr>
        <sz val="10"/>
        <rFont val="Arial"/>
        <family val="2"/>
        <charset val="238"/>
      </rPr>
      <t xml:space="preserve">, 
</t>
    </r>
    <r>
      <rPr>
        <b/>
        <sz val="10"/>
        <rFont val="Arial"/>
        <family val="2"/>
        <charset val="238"/>
      </rPr>
      <t>z priloženim certifikatom za cevi primerne za hlajenje</t>
    </r>
    <r>
      <rPr>
        <sz val="10"/>
        <rFont val="Arial"/>
        <family val="2"/>
        <charset val="238"/>
      </rPr>
      <t xml:space="preserve">,
proizvod kot na primer oziroma enakovredno Geberit,
iz nerjavnega jekla izdelane iz visoko legiranega, avstenitnega, nerjavnega CrNiMo jekla, 
sistemske cev 1.4401, po EN 1088, 
iz enakega materiala so izdelani tudi Mapress stisljivi fitingi in navojni deli iz Mapress stisljivih fitingov, 
skupaj z Mapress stisljivimi fitingi spojenimi z press spoji, 
</t>
    </r>
    <r>
      <rPr>
        <b/>
        <sz val="10"/>
        <rFont val="Arial"/>
        <family val="2"/>
        <charset val="238"/>
      </rPr>
      <t xml:space="preserve">izolirane z Kaiflex ST cevaki,
debelina navedena spodaj, </t>
    </r>
    <r>
      <rPr>
        <sz val="10"/>
        <rFont val="Arial"/>
        <family val="2"/>
        <charset val="238"/>
      </rPr>
      <t xml:space="preserve">
komplet z vsem potrebnim spojnim, tesnilnim, montažnim in 
vsem potrebnim obešalnim in pritrdilnim materialom, sistemskimi konzolami za pritrditev na tla, strop, steno z cevnimi nosilci in objemkami </t>
    </r>
    <r>
      <rPr>
        <b/>
        <sz val="10"/>
        <rFont val="Arial"/>
        <family val="2"/>
        <charset val="238"/>
      </rPr>
      <t>za razvode hlajenja</t>
    </r>
    <r>
      <rPr>
        <sz val="10"/>
        <rFont val="Arial"/>
        <family val="2"/>
        <charset val="238"/>
      </rPr>
      <t>, dimenzij:</t>
    </r>
  </si>
  <si>
    <t>RF Φ22x1,2 + ST 19 mm     m</t>
  </si>
  <si>
    <t>RF Φ54x1,5 + ST 19 mm     m</t>
  </si>
  <si>
    <t>Dobava in montaža gibljive tlačne gumi cevi, 
za polnjenje sistema hlajenja, 
vezano na vodovod, 
tlačne stopnje PN10, 
zaključene z nastavnim elementom z vijaki, 
komplet z vsem potrebnim, spojnim, tesnilnim in montažnim materialom, dolžine in dimenzij:</t>
  </si>
  <si>
    <t>L=10 m, Φ20     kom.</t>
  </si>
  <si>
    <t>Prvo polnjenje celotnega hladilnega sistema z novim HA01 z vodo ustrezne kvalitete, 
predvidoma iz vodovodnega sistema, 
z dodatki glikola, 
sistem se napolni z i=35/65 % etilenglikola in vode,
etilen glikol ni zajet v tej postavki, 
skupnega volumna predvidoma V=500 litrov 
ali z morebitno predhodno pripravo hladilne vode ustrezne kvalitete po navodilih proizvajalca opreme MR naprave Siemens, 
komplet z vsem potrebnim spojnim, tesnilnim in montažnim materialom ter vso potrebno opremo.</t>
  </si>
  <si>
    <r>
      <t xml:space="preserve">Priprava mešanice i=35/65 % etilenglikola in vode v celotnem sistemu hlajenja HA01, 
od hladilnega agregata na strehi objekta do SEP modula v sklopu opreme MR naprave v tehničnem prostoru,
komplet z </t>
    </r>
    <r>
      <rPr>
        <b/>
        <sz val="10"/>
        <rFont val="Arial"/>
        <family val="2"/>
        <charset val="238"/>
      </rPr>
      <t>V=200 litrov čistega glikola</t>
    </r>
    <r>
      <rPr>
        <sz val="10"/>
        <rFont val="Arial"/>
        <family val="2"/>
        <charset val="238"/>
      </rPr>
      <t xml:space="preserve"> in 
vsem ostalim potrebnim materialom in opremo.</t>
    </r>
  </si>
  <si>
    <t>Izvedba tlačnega preizkusa instalacij vodnega hlajenja,
novi sistem hlajenja,
preizkus se izvede z hladno vodo,
preizkusni tlak je p=1,5x delovni tlak,
komplet z izdelavo pisnega poročila potrjenega s strani izvajalca in strokovnega nadzora.</t>
  </si>
  <si>
    <t>Izpiranje instalacij vodnega hlajenja, 
novi sistem hlajenja,
odzračevanje posameznih odsekov hlajenja, 
izdelava shem in navodil in 
kompleten funkcionalni zagon celotnega sistema hlajenja.</t>
  </si>
  <si>
    <t>Izdelava utorov in prebojev v opečno steno debeline d=20 do 30 cm, 
za potrebe vodenja instalacij,
komplet z vsem potrebnim materialom in opremo ter odvozom odpadnega materiala na trajno deponijo, količine:</t>
  </si>
  <si>
    <t>Ø180 mm     kom.</t>
  </si>
  <si>
    <t>Ø300 mm     kom.</t>
  </si>
  <si>
    <t>Izvedba certificiranega požarno odpornega prehoda, 
pri prehodu negorljive cevi izolirane z Kaiflex ST cevaki,
skozi masivno steno, medetažno ploščo,
požarne odpornosti EI90,
komplet z vsem potrebnim požarno odpornim materialom in oznako požarno odpornega prehoda, dimenzije cevi/preboja:</t>
  </si>
  <si>
    <t>RF Ø54x1,5 + ST 19 mm / Ø180 mm     komplet</t>
  </si>
  <si>
    <t>RF Ø54x1,5 + ST 19 mm + kam.volna d=8 cm +
alu / Ø300 mm     komplet</t>
  </si>
  <si>
    <t>1.8.</t>
  </si>
  <si>
    <t>Medicinski plini</t>
  </si>
  <si>
    <t>Dobava in montaža odvzemnih sklopk Smartlet za medicinske pline,
z setom za vgradnjo Smartlet v bolnišnični kanal, 
proizvod kot na primer oziroma enakovredno Medicop, 
vse po DIN za posamezni MP, 
izdelanih kot samozaporni ventil, 
sestavljenih iz doze, vtičnice, 
obroča z oznako plina, 
vse za vgrajeno v bolnišnični kanal, 
komplet z vsem potrebnim spojnim, tesnilnim in montažnim  materialom, 
za sledeče medicinske pline:</t>
  </si>
  <si>
    <t>kisik, O2     kom.</t>
  </si>
  <si>
    <t>komp. zrak p=5 bar, KZ 5     kom.</t>
  </si>
  <si>
    <t>vakum, VAC     kom.</t>
  </si>
  <si>
    <t>komp. zrak p=10 bar, KZ 10     kom.</t>
  </si>
  <si>
    <t>oksidul, N2O     kom.</t>
  </si>
  <si>
    <t>Dobava in montaža odsesovalne sklopke Smartlet za odsesovanje narkotika,
z setom za vgradnjo Smartlet v bolnišnični kanal, 
proizvod kot na primer oziroma enakovredno Medicop, 
vse po DIN za odvišni plin, 
sestavljenih iz doze, vtičnice, 
obroča z oznako, 
vse za vgrajeno v bolnišnični kanal, 
komplet z vsem potrebnim spojnim, tesnilnim in montažnim  materialom.</t>
  </si>
  <si>
    <t>Dobava in montaža specialnega zapornega ventila za medicinske pline,
izdelanega iz ustreznega materiala,
skladno z standardi za MP, 
z ustrezno ročko ustrezne barve, 
navojne izvedbe, 
tlačne stopnje PN16, 
komplet z vsem potrebnim spojnim, tesnilnim in montažnim materialom, dimenzij:</t>
  </si>
  <si>
    <t>DN8     kom.</t>
  </si>
  <si>
    <t>DN12     kom.</t>
  </si>
  <si>
    <r>
      <t xml:space="preserve">Dobava in montaža specialnih cevi za medicinske pline,
O2, KZ 5, VAC, KZ 10, N2O in AGSS, 
</t>
    </r>
    <r>
      <rPr>
        <b/>
        <sz val="10"/>
        <rFont val="Arial"/>
        <family val="2"/>
        <charset val="238"/>
      </rPr>
      <t xml:space="preserve">za nadometno speljane razvode medicisnkih plinov 
</t>
    </r>
    <r>
      <rPr>
        <sz val="10"/>
        <rFont val="Arial"/>
        <family val="2"/>
        <charset val="238"/>
      </rPr>
      <t>speljanih v SM stropu pod stropom kleti 2 in vertikalno v bolnišničnem kanalu, 
izdelanih iz specialnih bakrenih cevi kvalitete SF-Cu za medicinske pline po DIN 1786, DIN 13260 in DIN 17671, 
vlečena, razmaščena, zaprta z plastičnimi čepi, 
za spajanje z trdim spajkanjem pri T=710°C, 
skupaj z fazonskimi kosi in fitingi, 
komplet z vsem potrebnim spojnim, tesnilnim, montažnim in 
vsem potrebnim obešalnim in pritrdilnim materialom, sistemskimi konzolami za pritrditev na strop, steno z cevnimi nosilci in objemkami za razvode MP, dimenzij:</t>
    </r>
  </si>
  <si>
    <t>Φ8x1     m</t>
  </si>
  <si>
    <t>Φ12x1     m</t>
  </si>
  <si>
    <t>Φ15x1     m</t>
  </si>
  <si>
    <t>Dobava in montaža horizontalnega bolnišničnega kanala, 
proizvod kot na primer oziroma enakovredno Medicop tip Medicompact, 
dolžina kanala L=1200 mm, 
z pripravo za vgradnjo medicinskih sklopk, 
1x O2, 1x KZ5, 1x VAC, 1x KZ 10, 1x N2O in 1x AGSS,
komplet z vsem potrebnim spojnim, tesnilnim in montažnim materialom.</t>
  </si>
  <si>
    <t>Dobava in montaža vertikalnega enojnega bolnišničnega kanala,
proizvod kot na primer oziroma enakovredno Medicop, 
vertikalna dolžina kanala L=1800 mm, 
za razvod MP iz pod stropa pritličja do horizontalnega bolnišničnega kanala,
komplet z vsem potrebnim spojnim, tesnilnim in montažnim materialom.</t>
  </si>
  <si>
    <t>Navezava novih razvodov medicinskih plinov in odvišnega plina na obstoječe razvode medicinskih plinov in odvišnega plina, 
enakih dimenzij, 
speljanih pod stropom pritličja, 
komplet z vsem potrebnim spojnim, tesnilnim in montažnim materialom.</t>
  </si>
  <si>
    <t>Izvedba tlačnega in tesnostnega preizkusa razvodov medicinskih plinov na območju gradnje,
na območju MR prostorov, 
vključno z vsem potrebnim orodjem, opremo in napravami, 
komplet z izdelavo pisnega poročila potrjenega s strani izvajalca in strokovnega nadzora.</t>
  </si>
  <si>
    <t>Meritve, nastavitve in pooblaščeni funkcionalni preizkus novih instalacij medicinskih plinov, 
vključno z vsem potrebnim orodjem, opremo in napravami,
komplet z izdelavo pisnega poročila o funkcionalnem preizkusu potrjenega s strani izvajalca in strokovnega nadzora.</t>
  </si>
  <si>
    <t>Izvedba zrakotesnega prehoda instalacij zaradi sistema gašenja z Inergen plinom, 
pri prehodu cevi iz Cu materiala skozi SM steno, 
komplet z vsem potrebnim materialom, 
dimenzije cevi/preboja:</t>
  </si>
  <si>
    <t>Ø8 do 15/20     komplet</t>
  </si>
  <si>
    <t>1.9.</t>
  </si>
  <si>
    <t>Splošno</t>
  </si>
  <si>
    <t>Izdelava in predaja vse potrebne dokumentacije za 
za pridobitev uporabnega dovoljenja, DOZO,
izdelava in predaja dokumentacije za predajo objekta naročniku, 
garancijskih dokumentov, 
navodil za posamezno vgrajeno opremo, 
namestitve posameznih oznak na posamezne elemente, 
cevi, ventile, razvode, kanale …, 
pripravljalna in zaključna dela ter 
vsi ostali potrebni manipulativni stroški v zvezi z gradbiščem.</t>
  </si>
  <si>
    <t>Izdelava posnetka izvedenih del v času gradnje,
posnetek dejanskega stanja strojnih instalacij in strojne opreme na licu mesta, 
sprotno vrisovanje sprememb v en izvod PZI načrta strojnih instalacij in strojne opreme s strani izvajalca,
za potrebe izdelave Projektne dokumentacije izvedenih del, PID in 
predaja vseh vrisanih sprememb izdelavalcu Projektne dokumentacije izvedenih del.</t>
  </si>
  <si>
    <t>SKUPAJ VSE STROJNE INSTALACIJE:</t>
  </si>
  <si>
    <t>Vse naprave in elemente je potrebno dobaviti z ustreznimi certifikati, atesti, garancijami in navodili.</t>
  </si>
  <si>
    <t>Pri vseh napravah je potrebno v ceni upoštevati stroške zagona, meritve in nastavitve obratovalnih parametrov.</t>
  </si>
  <si>
    <t>Pri vseh elementih je potrebno v ceni zajeti tudi ves potrebni spojni, tesnilni in montažni material,</t>
  </si>
  <si>
    <t>vključno z potrebnimi sistemskimi obešali.</t>
  </si>
  <si>
    <t>V ponudbi za izvedbo mora biti zajet tudi posnetek izvedenih del, dejansko stanje izvedenih strojnih instalacij,</t>
  </si>
  <si>
    <t>spremembe mora sproti vnašati v en izvod PZI dokumentacije izvajalec strojnih instalacij in jih predati izdelovalcu</t>
  </si>
  <si>
    <t>PID projektne dokumentacije.</t>
  </si>
  <si>
    <t>Pred naročilom vsake strojne opreme in naprav je potrebno od naročnika pridobiti pisano potrditev.</t>
  </si>
  <si>
    <t>1. Električne inštalacije</t>
  </si>
  <si>
    <t>Dobava, polaganje in označevanje inštalacijskega materiala:</t>
  </si>
  <si>
    <t>Z. št.</t>
  </si>
  <si>
    <t>Opis</t>
  </si>
  <si>
    <t>Tip</t>
  </si>
  <si>
    <t>Enota</t>
  </si>
  <si>
    <t>Količina</t>
  </si>
  <si>
    <t>Cena/Enoto</t>
  </si>
  <si>
    <t>Cena</t>
  </si>
  <si>
    <t xml:space="preserve">samogasna, gibljiva, zaščitna cev, tuboflex, Ø50mm, komplet z polaganjem
</t>
  </si>
  <si>
    <t xml:space="preserve">kot naprimer oz. enakovredno TXS Ø50 mm
</t>
  </si>
  <si>
    <t xml:space="preserve">samogasna, gibljiva, zaščitna cev, tuboflex, Ø32mm, komplet z polaganjem
</t>
  </si>
  <si>
    <t xml:space="preserve">kot naprimer oz. enakovredno TXS Ø32 mm
</t>
  </si>
  <si>
    <t xml:space="preserve">samogasna, gibljiva, zaščitna cev, tuboflex, Ø20mm, komplet z polaganjem
</t>
  </si>
  <si>
    <t xml:space="preserve">kot naprimer oz. enakovredno TXS Ø20mm
</t>
  </si>
  <si>
    <t>m</t>
  </si>
  <si>
    <t xml:space="preserve">samogasna, gibljiva, zaščitna cev, tuboflex,  Ø16mm,  komplet z polaganjem
</t>
  </si>
  <si>
    <t xml:space="preserve">kot naprimer oz. enakovredno TXS Ø16mm
</t>
  </si>
  <si>
    <t xml:space="preserve">plastični-mini, zaščitni kanal (15x15) s pokrovom in materialom za montažo (razvodne doze, vijaki,...)
</t>
  </si>
  <si>
    <t xml:space="preserve">kot naprimer oz. enakovredno Quadro mini tip A
</t>
  </si>
  <si>
    <t xml:space="preserve">plastični-mini, zaščitni kanal (40x40) s pokrovom in materialom za montažo (razvodne doze, vijaki,...)
</t>
  </si>
  <si>
    <t xml:space="preserve">perforirana, kabelska polica iz vroče pocinkane pločevine, s pokrovom, kompletno s priborom za montažo in ostalim drobnim materialom ter pokrovom, širine 50mm, višine 50mm
</t>
  </si>
  <si>
    <t>kot naprimer oz. enakovredno Optim PK 50/50 TC</t>
  </si>
  <si>
    <t xml:space="preserve">perforirana, kabelska polica iz pocinkane pločevine, kompletno s priborom za montažo in ostalim drobnim materialom ter pokrovom, širine 100mm, višine  60mm
</t>
  </si>
  <si>
    <t>kot naprimer oz. enakovredno Optim PK 100/60 PC</t>
  </si>
  <si>
    <t xml:space="preserve">perforirana, kabelska polica iz pocinkane pločevine, kompletno s priborom za montažo in ostalim drobnim materialom ter pokrovom, širine 200mm, višine  60mm
</t>
  </si>
  <si>
    <t>kot naprimer oz. enakovredno Optim PK 200/60 PC</t>
  </si>
  <si>
    <t xml:space="preserve">perforirana, kabelska polica iz pocinkane pločevine, kompletno s priborom za montažo in ostalim drobnim materialom ter pokrovom, širine 300mm, višine  60mm
</t>
  </si>
  <si>
    <t>kot naprimer oz. enakovredno Optim PK 300/60 PC</t>
  </si>
  <si>
    <t xml:space="preserve">perforirana, kabelska polica iz pocinkane pločevine, kompletno s priborom za montažo in ostalim drobnim materialom ter pokrovom, širine 400mm, višine  60mm
</t>
  </si>
  <si>
    <t>kot naprimer oz. enakovredno Optim PK 400/60 PC</t>
  </si>
  <si>
    <t xml:space="preserve">zidni, večprekatni inštalacijski kanal iz elektrocinkane pločevine, komplet z  pokrovi, pregradami, kotnimi in zaključnimi elementi ter ostalim drobnim materialom za montažo na zid, dim. 130x72mm
</t>
  </si>
  <si>
    <t>kot naprimer oz. enakovredno Elba AT 130/72</t>
  </si>
  <si>
    <t xml:space="preserve">zidni, večprekatni inštalacijski kanal iz elektrocinkane pločevine, komplet z  pokrovi, pregradami, kotnimi in zaključnimi elementi ter ostalim drobnim materialom za montažo na zid, dim. 155x72mm
</t>
  </si>
  <si>
    <t>kot naprimer oz. enakovredno Elba AT 155/72</t>
  </si>
  <si>
    <t>finožični, signalni kabel, razred odziva na ogenj B2ca s1 d1 a1</t>
  </si>
  <si>
    <t xml:space="preserve">J-H(St)H 2x2x0,8mm2
</t>
  </si>
  <si>
    <t>1.15</t>
  </si>
  <si>
    <t xml:space="preserve">J-H(St)H 4x2x0,8mm2
</t>
  </si>
  <si>
    <t>1.16</t>
  </si>
  <si>
    <t xml:space="preserve">J-H(St)H 10x2x0,8mm2
</t>
  </si>
  <si>
    <t>1.17</t>
  </si>
  <si>
    <t xml:space="preserve">večžični, bakreni, inštalacijski kabel, razred odziva na ogenj B2ca s1 d1 a1
</t>
  </si>
  <si>
    <r>
      <t>NHXMH-J 2x1,5mm</t>
    </r>
    <r>
      <rPr>
        <vertAlign val="superscript"/>
        <sz val="10"/>
        <rFont val="Calibri"/>
        <family val="2"/>
        <charset val="238"/>
        <scheme val="minor"/>
      </rPr>
      <t>2</t>
    </r>
    <r>
      <rPr>
        <sz val="10"/>
        <rFont val="Calibri"/>
        <family val="2"/>
        <charset val="238"/>
        <scheme val="minor"/>
      </rPr>
      <t xml:space="preserve">
</t>
    </r>
  </si>
  <si>
    <t>1.18</t>
  </si>
  <si>
    <t xml:space="preserve">večžični, bakreni, energetski kabel, razred odziva na ogenj B2ca s1 d1 a1
</t>
  </si>
  <si>
    <r>
      <t>N2XH-J 3x1,5mm</t>
    </r>
    <r>
      <rPr>
        <vertAlign val="superscript"/>
        <sz val="10"/>
        <rFont val="Calibri"/>
        <family val="2"/>
        <charset val="238"/>
        <scheme val="minor"/>
      </rPr>
      <t>2</t>
    </r>
    <r>
      <rPr>
        <sz val="10"/>
        <rFont val="Calibri"/>
        <family val="2"/>
        <charset val="238"/>
        <scheme val="minor"/>
      </rPr>
      <t xml:space="preserve">
</t>
    </r>
  </si>
  <si>
    <t>1.19</t>
  </si>
  <si>
    <t xml:space="preserve">večžični, bakreni,  instalacijski kabel, razred odziva na ogenj B2ca s1 d1 a1
</t>
  </si>
  <si>
    <r>
      <t>NHXMH-J 3x1,5mm</t>
    </r>
    <r>
      <rPr>
        <vertAlign val="superscript"/>
        <sz val="10"/>
        <rFont val="Calibri"/>
        <family val="2"/>
        <charset val="238"/>
        <scheme val="minor"/>
      </rPr>
      <t>2</t>
    </r>
    <r>
      <rPr>
        <sz val="10"/>
        <rFont val="Calibri"/>
        <family val="2"/>
        <charset val="238"/>
        <scheme val="minor"/>
      </rPr>
      <t xml:space="preserve">
</t>
    </r>
  </si>
  <si>
    <t>1.20</t>
  </si>
  <si>
    <t xml:space="preserve">bezhalogenski energetski kabel, z izboljšanimi lastnostmi v primeru požara, z ohranitvijo električne funkcije 90 minut, komplet z ustreznim pritrditvenim materialom
</t>
  </si>
  <si>
    <r>
      <t>NHXH-J FE180/E90 3x1,5mm</t>
    </r>
    <r>
      <rPr>
        <vertAlign val="superscript"/>
        <sz val="10"/>
        <rFont val="Calibri"/>
        <family val="2"/>
        <charset val="238"/>
        <scheme val="minor"/>
      </rPr>
      <t>2</t>
    </r>
    <r>
      <rPr>
        <sz val="10"/>
        <rFont val="Calibri"/>
        <family val="2"/>
        <charset val="238"/>
        <scheme val="minor"/>
      </rPr>
      <t xml:space="preserve">
</t>
    </r>
  </si>
  <si>
    <t>1.21</t>
  </si>
  <si>
    <r>
      <t>NHXMH-J 4x1,5mm</t>
    </r>
    <r>
      <rPr>
        <vertAlign val="superscript"/>
        <sz val="10"/>
        <rFont val="Calibri"/>
        <family val="2"/>
        <charset val="238"/>
        <scheme val="minor"/>
      </rPr>
      <t>2</t>
    </r>
    <r>
      <rPr>
        <sz val="10"/>
        <rFont val="Calibri"/>
        <family val="2"/>
        <charset val="238"/>
        <scheme val="minor"/>
      </rPr>
      <t xml:space="preserve">
</t>
    </r>
  </si>
  <si>
    <t>1.22</t>
  </si>
  <si>
    <r>
      <t>NHXMH-J 5x1,5mm</t>
    </r>
    <r>
      <rPr>
        <vertAlign val="superscript"/>
        <sz val="10"/>
        <rFont val="Calibri"/>
        <family val="2"/>
        <charset val="238"/>
        <scheme val="minor"/>
      </rPr>
      <t>2</t>
    </r>
    <r>
      <rPr>
        <sz val="10"/>
        <rFont val="Calibri"/>
        <family val="2"/>
        <charset val="238"/>
        <scheme val="minor"/>
      </rPr>
      <t xml:space="preserve">
</t>
    </r>
  </si>
  <si>
    <t>1.23</t>
  </si>
  <si>
    <r>
      <t>NHXMH-J 7x1,5mm</t>
    </r>
    <r>
      <rPr>
        <vertAlign val="superscript"/>
        <sz val="10"/>
        <rFont val="Calibri"/>
        <family val="2"/>
        <charset val="238"/>
        <scheme val="minor"/>
      </rPr>
      <t>2</t>
    </r>
    <r>
      <rPr>
        <sz val="10"/>
        <rFont val="Calibri"/>
        <family val="2"/>
        <charset val="238"/>
        <scheme val="minor"/>
      </rPr>
      <t xml:space="preserve">
</t>
    </r>
  </si>
  <si>
    <t>1.24</t>
  </si>
  <si>
    <t xml:space="preserve">večžični, bakreni, instalacijski kabel, razred odziva na ogenj B2ca s1 d1 a1
</t>
  </si>
  <si>
    <r>
      <t>NHXMH-J 3x2,5mm</t>
    </r>
    <r>
      <rPr>
        <vertAlign val="superscript"/>
        <sz val="10"/>
        <rFont val="Calibri"/>
        <family val="2"/>
        <charset val="238"/>
        <scheme val="minor"/>
      </rPr>
      <t>2</t>
    </r>
    <r>
      <rPr>
        <sz val="10"/>
        <rFont val="Calibri"/>
        <family val="2"/>
        <charset val="238"/>
        <scheme val="minor"/>
      </rPr>
      <t xml:space="preserve">
</t>
    </r>
  </si>
  <si>
    <t>1.25</t>
  </si>
  <si>
    <r>
      <t>N2XH-J 5x4mm</t>
    </r>
    <r>
      <rPr>
        <vertAlign val="superscript"/>
        <sz val="10"/>
        <rFont val="Calibri"/>
        <family val="2"/>
        <charset val="238"/>
        <scheme val="minor"/>
      </rPr>
      <t>2</t>
    </r>
    <r>
      <rPr>
        <sz val="10"/>
        <rFont val="Calibri"/>
        <family val="2"/>
        <charset val="238"/>
        <scheme val="minor"/>
      </rPr>
      <t xml:space="preserve">
</t>
    </r>
  </si>
  <si>
    <t>1.26</t>
  </si>
  <si>
    <r>
      <t>N2XH-J 5x6mm</t>
    </r>
    <r>
      <rPr>
        <vertAlign val="superscript"/>
        <sz val="10"/>
        <rFont val="Calibri"/>
        <family val="2"/>
        <charset val="238"/>
        <scheme val="minor"/>
      </rPr>
      <t>2</t>
    </r>
    <r>
      <rPr>
        <sz val="10"/>
        <rFont val="Calibri"/>
        <family val="2"/>
        <charset val="238"/>
        <scheme val="minor"/>
      </rPr>
      <t xml:space="preserve">
</t>
    </r>
  </si>
  <si>
    <t>1.27</t>
  </si>
  <si>
    <r>
      <t>N2XH-J 5x10mm</t>
    </r>
    <r>
      <rPr>
        <vertAlign val="superscript"/>
        <sz val="10"/>
        <rFont val="Calibri"/>
        <family val="2"/>
        <charset val="238"/>
        <scheme val="minor"/>
      </rPr>
      <t>2</t>
    </r>
    <r>
      <rPr>
        <sz val="10"/>
        <rFont val="Calibri"/>
        <family val="2"/>
        <charset val="238"/>
        <scheme val="minor"/>
      </rPr>
      <t xml:space="preserve">
</t>
    </r>
  </si>
  <si>
    <t>1.28</t>
  </si>
  <si>
    <r>
      <t>N2XH-J 5x16mm</t>
    </r>
    <r>
      <rPr>
        <vertAlign val="superscript"/>
        <sz val="10"/>
        <rFont val="Calibri"/>
        <family val="2"/>
        <charset val="238"/>
        <scheme val="minor"/>
      </rPr>
      <t>2</t>
    </r>
    <r>
      <rPr>
        <sz val="10"/>
        <rFont val="Calibri"/>
        <family val="2"/>
        <charset val="238"/>
        <scheme val="minor"/>
      </rPr>
      <t xml:space="preserve">
</t>
    </r>
  </si>
  <si>
    <t>1.29</t>
  </si>
  <si>
    <t xml:space="preserve">večžični, bakreni, energetski vodnik, razred odziva na ogenj B2ca s1 d1 a1
</t>
  </si>
  <si>
    <r>
      <t>H07Z-R 1x35mm</t>
    </r>
    <r>
      <rPr>
        <vertAlign val="superscript"/>
        <sz val="10"/>
        <rFont val="Calibri"/>
        <family val="2"/>
        <charset val="238"/>
        <scheme val="minor"/>
      </rPr>
      <t>2</t>
    </r>
  </si>
  <si>
    <t>1.30</t>
  </si>
  <si>
    <r>
      <t>N2XH-J 4x35mm</t>
    </r>
    <r>
      <rPr>
        <vertAlign val="superscript"/>
        <sz val="10"/>
        <rFont val="Calibri"/>
        <family val="2"/>
        <charset val="238"/>
        <scheme val="minor"/>
      </rPr>
      <t>2</t>
    </r>
    <r>
      <rPr>
        <sz val="10"/>
        <rFont val="Calibri"/>
        <family val="2"/>
        <charset val="238"/>
        <scheme val="minor"/>
      </rPr>
      <t xml:space="preserve">
</t>
    </r>
  </si>
  <si>
    <t>1.31</t>
  </si>
  <si>
    <r>
      <t>H07Z-R 1x70mm</t>
    </r>
    <r>
      <rPr>
        <vertAlign val="superscript"/>
        <sz val="10"/>
        <rFont val="Calibri"/>
        <family val="2"/>
        <charset val="238"/>
        <scheme val="minor"/>
      </rPr>
      <t>2</t>
    </r>
  </si>
  <si>
    <t>1.32</t>
  </si>
  <si>
    <r>
      <t>N2XH-J 4x70mm</t>
    </r>
    <r>
      <rPr>
        <vertAlign val="superscript"/>
        <sz val="10"/>
        <rFont val="Calibri"/>
        <family val="2"/>
        <charset val="238"/>
        <scheme val="minor"/>
      </rPr>
      <t>2</t>
    </r>
    <r>
      <rPr>
        <sz val="10"/>
        <rFont val="Calibri"/>
        <family val="2"/>
        <charset val="238"/>
        <scheme val="minor"/>
      </rPr>
      <t xml:space="preserve">
</t>
    </r>
  </si>
  <si>
    <t>1.33</t>
  </si>
  <si>
    <r>
      <t>N2XH-J 4x120mm</t>
    </r>
    <r>
      <rPr>
        <vertAlign val="superscript"/>
        <sz val="10"/>
        <rFont val="Calibri"/>
        <family val="2"/>
        <charset val="238"/>
        <scheme val="minor"/>
      </rPr>
      <t>2</t>
    </r>
    <r>
      <rPr>
        <sz val="10"/>
        <rFont val="Calibri"/>
        <family val="2"/>
        <charset val="238"/>
        <scheme val="minor"/>
      </rPr>
      <t xml:space="preserve">
</t>
    </r>
  </si>
  <si>
    <t>1.34</t>
  </si>
  <si>
    <r>
      <t>finožični vodnik, rumeno/zelene barve, razred odziva na ogenj B2ca s1 d1 a1, H07Z-R 1x6mm</t>
    </r>
    <r>
      <rPr>
        <vertAlign val="superscript"/>
        <sz val="10"/>
        <rFont val="Calibri"/>
        <family val="2"/>
        <charset val="238"/>
      </rPr>
      <t>2</t>
    </r>
    <r>
      <rPr>
        <sz val="10"/>
        <rFont val="Calibri"/>
        <family val="2"/>
        <charset val="238"/>
      </rPr>
      <t xml:space="preserve"> skupaj s priborom za izvedbo ozemljitev (cevne objemke, trajni vijačeni spoji...) </t>
    </r>
  </si>
  <si>
    <t>1.35</t>
  </si>
  <si>
    <r>
      <t>finožični vodnik, rumeno/zelene barve, razred odziva na ogenj B2ca s1 d1 a1, H07Z-R 1x10mm</t>
    </r>
    <r>
      <rPr>
        <vertAlign val="superscript"/>
        <sz val="10"/>
        <rFont val="Calibri"/>
        <family val="2"/>
        <charset val="238"/>
      </rPr>
      <t>2</t>
    </r>
    <r>
      <rPr>
        <sz val="10"/>
        <rFont val="Calibri"/>
        <family val="2"/>
        <charset val="238"/>
      </rPr>
      <t xml:space="preserve"> skupaj s priborom za izvedbo ozemljitev (cevne objemke, trajni vijačeni spoji...) 
</t>
    </r>
  </si>
  <si>
    <t>1.36</t>
  </si>
  <si>
    <r>
      <t>finožični vodnik, rumeno/zelene barve, razred odziva na ogenj B2ca s1 d1 a1, H07Z-R 1x16mm</t>
    </r>
    <r>
      <rPr>
        <vertAlign val="superscript"/>
        <sz val="10"/>
        <rFont val="Calibri"/>
        <family val="2"/>
        <charset val="238"/>
      </rPr>
      <t>2</t>
    </r>
    <r>
      <rPr>
        <sz val="10"/>
        <rFont val="Calibri"/>
        <family val="2"/>
        <charset val="238"/>
      </rPr>
      <t xml:space="preserve"> skupaj s priborom za izvedbo ozemljitev (cevne objemke, trajni vijačeni spoji...) </t>
    </r>
  </si>
  <si>
    <t>1.37</t>
  </si>
  <si>
    <r>
      <t>finožični vodnik, rumeno/zelene barve, razred odziva na ogenj B2ca s1 d1 a1, H07Z-R 1x35mm</t>
    </r>
    <r>
      <rPr>
        <vertAlign val="superscript"/>
        <sz val="10"/>
        <rFont val="Calibri"/>
        <family val="2"/>
        <charset val="238"/>
      </rPr>
      <t>2</t>
    </r>
    <r>
      <rPr>
        <sz val="10"/>
        <rFont val="Calibri"/>
        <family val="2"/>
        <charset val="238"/>
      </rPr>
      <t xml:space="preserve"> skupaj s priborom za izvedbo ozemljitev (cevne objemke, trajni vijačeni spoji...) 
</t>
    </r>
  </si>
  <si>
    <t>1.38</t>
  </si>
  <si>
    <t xml:space="preserve">podometna/nadometna razvodnica za izenačitev potenciala, komplet z zbiralko (DIP)
</t>
  </si>
  <si>
    <t>kos</t>
  </si>
  <si>
    <t>1.39</t>
  </si>
  <si>
    <t xml:space="preserve">drobni, instalacijski material (nadometne, podometne razvodnice, doze, skobe za pritrditev energetskih kablov direktno na strop,...)
</t>
  </si>
  <si>
    <t>2. Inštalacijska oprema</t>
  </si>
  <si>
    <t>Instalacijska oprema (vtičnice, stikala, okvirji, doze,...) v popisu je srednjega cenovnega razreda in kvalitete, v standardni beli barvi, v klasični izvedbi iz PVC.
Dobava, montaža, vezava in označevanje stikalnih in priključnih naprav električnih inštalacij in električne opreme:
OPOMBA: Proizvajalca, tip, obliko in barvo električne opreme (vtičnice, stikala, tipkala,...) pred naročilom obvezno uskladiti z investitorjem in/ali arhitektom ter pridobiti potrditev z strani nadzornega organa!</t>
  </si>
  <si>
    <t xml:space="preserve">podometna, modulska vtičnica z zaščitnim kontaktom, v beli barvi
</t>
  </si>
  <si>
    <t xml:space="preserve">kot naprimer oz. enakovredno TEM Modul
</t>
  </si>
  <si>
    <t xml:space="preserve">podometno, zatemnilno stikalo/tipkalo, v beli barvi, s svetlobnim indikatorjem in grafičnim simbolom ''luč''
</t>
  </si>
  <si>
    <t>kot naprimer oz. enakovredno TEM Modul</t>
  </si>
  <si>
    <t xml:space="preserve">podometno, zatemnilno stikalo/tipkalo, v rdeči barvi, s svetlobnim indikatorjem in grafičnim simbolom ''luč''
</t>
  </si>
  <si>
    <t xml:space="preserve">podometno, navadno modulsko stikalo, v beli barvi, z grafičnim simbolom ''luč''
</t>
  </si>
  <si>
    <t xml:space="preserve">podometno, navadno modulsko stikalo, v rdeči barvi, z grafičnim simbolom ''luč''
</t>
  </si>
  <si>
    <t xml:space="preserve">podometno, menjalno modulsko stikalo, v rdeči barvi, z grafičnim simbolom ''luč''
</t>
  </si>
  <si>
    <t xml:space="preserve">komplet podometnih doz (za vgradnjo v opečne in/ali votle stene) s pripadajočimi nosilci in okvirji v beli barvi, montaža v nizu, kjer je to mogoče
</t>
  </si>
  <si>
    <t xml:space="preserve">dvojna vtičnica, v beli barvi, primerna za vgradnjo v zidni inštalacijski kanal, komplet s pripadajočim okvirjem v beli barvi, nosilcem in dozo
</t>
  </si>
  <si>
    <t>kot naprimer oz. enakovredno Elba AT</t>
  </si>
  <si>
    <t xml:space="preserve">dvojna vtičnica, v rdeči barvi, primerna za vgradnjo v zidni inštalacijski kanal, komplet s pripadajočim okvirjem v rdeči barvi, nosilcem in dozo
</t>
  </si>
  <si>
    <t xml:space="preserve">dvojna vtičnica, v zeleni barvi, primerna za vgradnjo v zidni inštalacijski kanal, komplet s pripadajočim okvirjem v zeleni barvi, nosilcem in dozo
</t>
  </si>
  <si>
    <t xml:space="preserve">komplet z enojnim, 2-položajnim zaskočnim stikalom za vklop in izklop, 230VAC, komplet z nadometnim ohišjem, napisno ploščico in materialom za montažo na steno
</t>
  </si>
  <si>
    <t>kot naprimer oz. enakovredno Schrack MM</t>
  </si>
  <si>
    <t xml:space="preserve">komplet dvojnih tipk za vklop (zelena z napisom ''1'' ali "START") in izklop (rdeča z napisom ''0'' ali "STOP") z LED svetlobno signalizacijo, trenutni kontakt 1xNO/1xNC, 24VDC, komplet z nadometnim ohišjem, napisno ploščico in materialom za montažo na steno
</t>
  </si>
  <si>
    <t>kot naprimer oz. enakovredno Eaton RMQ</t>
  </si>
  <si>
    <t xml:space="preserve">gobasta tipka za izklop v sili, zaskočna, 2xNC, 24VDC, rdeče barve, deblokada s ključem, v zaščiti IP67, komplet z nadometnim ohišjem, napisno ploščico in materialom za montažo na steno 
</t>
  </si>
  <si>
    <t xml:space="preserve">zaščita pred nezaželeno sprožitvijo gobaste tipke za izklop v sili
</t>
  </si>
  <si>
    <t xml:space="preserve">kot naprimer oz. enakovredno Eaton RMQ
</t>
  </si>
  <si>
    <t>3. Razsvetljava</t>
  </si>
  <si>
    <t>Splošna razsvetljava se predvidi s sodobnimi svetili v LED tehnologiji z dolgo življenjsko dobo (min. 50.000 ur), z visokim svetlobnim izkoristkom (lm/W), visokim izkoristkom (nad 0,95) in ustrezno temperaturo svetlobe glede na delovne naloge oz. namembnost prostorov. Proizvajalca, tip, obliko, in barvo svetilke pred naročilom obvezno uskladiti s investitorjem in/ali arhitektom ter pridobiti potrditev z strani nadzornega organa. Prav tako pred naročilom tipe svetilk uskladiti s tipom sekundarnega stropa.
Varnostna razsvetljava se vključi v obstoječi sistem centralnega baterijskega napajanja. V sled temu morajo biti vsi elementi varnostne razsvetljave kompatibilni z obstoječim sistemom. 
Montaža svetilk in funkcionalni preizkus. Svetilke se dobavijo z pripadajočimi žarnicami oz. sijalkami, pripadajočimi predstikalnimi napravami in transformatorji.</t>
  </si>
  <si>
    <t>Z.št.</t>
  </si>
  <si>
    <t xml:space="preserve">Varnostna razsvetljava
</t>
  </si>
  <si>
    <t xml:space="preserve">vgradna, stropna, svetilka varnostne razsvetljave v LED tehnologiji, vezana v temnem stiku, s kvadratnim okvirjem, z LED svetlobnimi izvori moči 1x 2W, z ''Antipanic'' lečo (leča za velike prostore) oz. simetrično optiko,  s pripadajočim ohišjem iz PC/Al (v beli barvi), primerna za vključitev v obstoječi sistem centralnega napajanja varnostne razsvetljave
</t>
  </si>
  <si>
    <t xml:space="preserve">npr. Cooper safety GuideLED SL 13021.1 CG-S, 130x1.1 CG-S </t>
  </si>
  <si>
    <t xml:space="preserve">vgradna, stropna, svetilka varnostne razsvetljave v LED tehnologiji, vezana v pripravnem stiku oz. osvetljen varnostni znak, s pripadajočim PC ohišjem, v beli barvi, z adapterjem za montažo v sekundarni strop, z enostranskim varnostnim znakom, primerna za vključitev v obstoječi sistem centralnega napajanja varnostne razsvetljave
</t>
  </si>
  <si>
    <t>npr. Cooper safety NexiTech LED CG-S, Nexi FC, Nexi Plexl DB</t>
  </si>
  <si>
    <t xml:space="preserve">nadzorni modul z ločenim, galvansko izoliranim krmilnim vhodom za vključitev svetilke v obstoječi sistem varnostne razsvetljave, 4-400W, komplet s predelavo oz. montažo
</t>
  </si>
  <si>
    <t>npr. Ceag V-CG-SE 4-400W</t>
  </si>
  <si>
    <t xml:space="preserve">demontaža, shranjevanje in ponovna montaža obstoječe svetilke varnostne razsvetljave
</t>
  </si>
  <si>
    <t xml:space="preserve">dobava in montaža piktogramov z oznako gibanja po evakuacijski poti (do 15 kosov), označevanje svetilk zasilne razsvetljave (do 10 kosov)
</t>
  </si>
  <si>
    <t xml:space="preserve">označevanje, nastavljanje, programiranje, vnos in dopolnitev obstoječe programske sheme, zagon sistema, testiranje, poučevanje uporabnika, izdelava navodil in druge pripadajoče dokumentacije ter sodelovanje pri pregledu
</t>
  </si>
  <si>
    <t xml:space="preserve">izrez mineralne plošče spuščenega stropa, dimenzije izreza prilagojene posamezni svetilki varnostne razsvetljave
</t>
  </si>
  <si>
    <t>3.1.8</t>
  </si>
  <si>
    <t xml:space="preserve">pregled zasilne razsvetljave s strani pooblaščenega podjetja oz. pooblaščenega preglednika, pridobitev poročila in potrdila o brezhibnem delovanju
</t>
  </si>
  <si>
    <t xml:space="preserve">Splošna razsvetljava
</t>
  </si>
  <si>
    <t xml:space="preserve">nadometna, stropna, linijska svetilka z ohišjem iz polikarbonata, s satiniranim opalnim polikarbonatnim difuzorjem, v LED tehnologiji, moči 1x27W,   temperatura svetlobe 4000K, CRI&gt;80, v zaščiti IP66, komplet s pripadajočim napajalnikom oz. pretrvornikom in materialom za visečo montažo
</t>
  </si>
  <si>
    <t>kot naprimer oz. enakovredno Intra 5700 27W</t>
  </si>
  <si>
    <t xml:space="preserve">vgradna, stropna, kvadratna svetilka, ohišje iz PC, s hladilnimi rebri iz litega Al, s satiniranim opalnim PC difuzorjem, v LED tehnologiji, moči 1x13W,  temperatura svetlobe 4000K, CRI&gt;80, v zaščiti IP44, komplet s pripadajočim napajalnikom oz. pretrvornikom in materialom za vgradnjo v dekorativni strop
</t>
  </si>
  <si>
    <t>kot naprimer oz. enakovredno Intra Narro RV Flat SOP 13W</t>
  </si>
  <si>
    <t xml:space="preserve">vgradna, stropna, kvadratna svetilka, ohišje iz PC, s hladilnimi rebri iz litega Al, s satiniranim opalnim PC difuzorjem, v LED tehnologiji, moči 1x19W,  temperatura svetlobe 4000K, CRI&gt;80, v zaščiti IP44, komplet s pripadajočim napajalnikom oz. pretrvornikom in materialom za vgradnjo v dekorativni strop
</t>
  </si>
  <si>
    <t>kot naprimer oz. enakovredno Intra Narro RV Flat SOP 19W</t>
  </si>
  <si>
    <t xml:space="preserve">vgradna, stropna, kvadratna LED svetilka, dimenzijsko prilagojena za izbrani dekorativni strop, s satiniranim aluminijastim, dvojnim paraboličnim rastrom, v LED tehnologiji, moči 31W, temperatura svetlobe 4000K, CRI Ra&gt;80, komplet s pripadajočim elektronskim LED pretvornikom oz. DALI napravo za zatemnjevanje in materialom za montažo v sekundarni strop
</t>
  </si>
  <si>
    <t>kot naprimer oz. enakovredno Intra Demi RV HMP 31W DALI</t>
  </si>
  <si>
    <t>3.2.5</t>
  </si>
  <si>
    <t xml:space="preserve">vgradna, stropna, kvadratna LED svetilka, dimenzijsko prilagojena za izbrani dekorativni strop, s satiniranim opalnim PMMA difuzorjem, v LED tehnologiji, moči 34W, temperatura svetlobe 4000K, CRI Ra&gt;80, komplet s pripadajočim elektronskim LED pretvornikom oz. DALI napravo za zatemnjevanje in materialom za montažo v sekundarni strop
</t>
  </si>
  <si>
    <t>kot naprimer oz. enakovredno Demi RV SOP 35W DALI</t>
  </si>
  <si>
    <t>3.2.6</t>
  </si>
  <si>
    <t xml:space="preserve">digitalna kontrolna enota za zatemnjevanje DALI svetilk preko tipkala
</t>
  </si>
  <si>
    <t xml:space="preserve">kot naprimer oz. enakovredno Osram PSU
</t>
  </si>
  <si>
    <t>3.2.7</t>
  </si>
  <si>
    <t xml:space="preserve">nadometna, stenska, kvadratna svetilka, ohišje iz aluminija, z oplanim PC difuzorjem, v LED tehnologiji, moči 12W, temperatura svetlobe 4000K, CRI Ra&gt;80, komplet s pripadajočim elektronskim LED pretvornikom in materialom za montažo na steno
</t>
  </si>
  <si>
    <t>kot naprimer oz. enakovredno Thorn eco Elsa LED 600</t>
  </si>
  <si>
    <t>3.2.8</t>
  </si>
  <si>
    <t xml:space="preserve">izrez mineralne plošče spuščenega stropa, dimenzije izreza prilagojene posamezni svetilki varnostnesplošne razsvetljave
</t>
  </si>
  <si>
    <t>3.2.9</t>
  </si>
  <si>
    <t xml:space="preserve">meritve osvetljenosti in bleščanja na delovnih mestih, v skladu s predpisi in standardi, izdelava in izdaja merilnega poročila
</t>
  </si>
  <si>
    <t>4. Električni razdelilniki</t>
  </si>
  <si>
    <t>Zaradi finalizacije prostorov in namestitve MR aparata v 2. kleti je predvidena izvedba štirih novih internih električnih razdelilnikov (R2k/mrM, R2k/mrA, R2k/mrU in R2k/mr) in poseg v obstoječe interne električne razdelilnike (R1k/1M, R2k/1M,-R2k/1A in R2k/1U). Obstoječi električni razdelilnik R1k/1M se nahaja v 1. kleti, ostali pa v 2. kleti objekta.
Električni porabniki za potrebe MR naprave se napajajo iz R2k/mr, ostali električni porabniki (na ppodročju obdelave) pa iz ostalih treh novih električnih razdelilnikov. Zaradi napajanja novih električnih razdelilnikov se predvideva poseg v elektroenergetsko napajanje obstoječega objekta. Napajanje R2k/mr se izvede iz R1k/1M, v 1. kleti objekta (NN prostor). Uporabi se obstoječi odklopnik.
Napajanje R2k/mrM, R2k/mrA in R2k/mrU je predvideno iz etažnih razdelilnikov objekta (R2k/1M, R2k/1A in R2k/1U).
Vsi električni razdelilniki so v kovinski prostostoječi izvedbi. Varovalni stikalni in krmilni elementi el. razdelilnikov R2k/mrM, R2k/mrA in R2k/mrU se namestijo v skupno ohišje. 
Dobava, montaža, vezava in označevanje opreme, ki se vgradi v električni razdelilnik, vse v skladu z veljavnimi predpisi:</t>
  </si>
  <si>
    <t xml:space="preserve">R1k/1M, obstoječe (1. klet)
</t>
  </si>
  <si>
    <t xml:space="preserve">raziskovanje obstoječega mrežnga električnega razdelilnika R2k/1M, mreža
</t>
  </si>
  <si>
    <t>n.u.</t>
  </si>
  <si>
    <t xml:space="preserve">priključitev novega izvodnega kabla za R2k/mr na ustrezen obstoječi odklopnik (1Q13)
 </t>
  </si>
  <si>
    <t xml:space="preserve">priključitev obstoječega odklopnika s pripadajočo opremo (analizator,…) na CNS, vključno z integracijo
</t>
  </si>
  <si>
    <t>4.1.4</t>
  </si>
  <si>
    <t xml:space="preserve">razne predelave oz. prilagoditve zaradi priključitve elementov v obstoječi električni razdelilnik, kompet z materialom
</t>
  </si>
  <si>
    <t>4.1.5</t>
  </si>
  <si>
    <t xml:space="preserve">vezni in ostali drobni material, označevanje elementov, pregled, meritve, poročilo o preizkusu
</t>
  </si>
  <si>
    <t>4.1.6</t>
  </si>
  <si>
    <t xml:space="preserve">stikalne manipulacije (izklop/vklop) s strani predstavnika TVS za zagotovitev varnega dela, komplet z morebitnimi prevezavami oz. preklopi
</t>
  </si>
  <si>
    <t>4.1.7</t>
  </si>
  <si>
    <t xml:space="preserve">sponke različnih dimenzij, ločilne plošče, oznake, prekritja, kanali različnih dimenzij s pokrovi, uvodnice različnih dimenzij, vezni in ostali drobni material, označevanje elementov, kablov in vodnikov, atesti, certifikati, pregled, poročilo o preizkusu
</t>
  </si>
  <si>
    <t xml:space="preserve">R2k/1M, obstoječe (2. klet) 
</t>
  </si>
  <si>
    <t xml:space="preserve">raziskovanje obstoječega električnega razdelilnika R2k/1M,mreža
</t>
  </si>
  <si>
    <t xml:space="preserve">1-polni varovalčni ločilnik, D02, primeren za montažo na letev električnega razdelilnika
</t>
  </si>
  <si>
    <t xml:space="preserve">kot naprimer oz. enakovredno Schrack Tytan II
</t>
  </si>
  <si>
    <t xml:space="preserve">taljivi vložki za varovalčni ločilnik, D02, nazivni tok 20A
</t>
  </si>
  <si>
    <t xml:space="preserve">kot naprimer oz. enakovredno Schrack
</t>
  </si>
  <si>
    <t xml:space="preserve">R2k/1A, obstoječe (2. klet) 
</t>
  </si>
  <si>
    <t xml:space="preserve">raziskovanje obstoječega električnega razdelilnika R2k/1A, agregat
</t>
  </si>
  <si>
    <t xml:space="preserve">razne predelave oz. prilagoditve zaradi priključitve elementov v obstoječi električni razdelilnik, kompet z materalom
</t>
  </si>
  <si>
    <t xml:space="preserve">R2k/1U, obstoječe (2. klet) 
</t>
  </si>
  <si>
    <t>4.4.1</t>
  </si>
  <si>
    <t xml:space="preserve">raziskovanje obstoječega električnega razdelilnika R2k/1U, UPS
</t>
  </si>
  <si>
    <t>4.4.3</t>
  </si>
  <si>
    <t>4.4.4</t>
  </si>
  <si>
    <t>4.4.5</t>
  </si>
  <si>
    <t>4.4.6</t>
  </si>
  <si>
    <t>4.4.7</t>
  </si>
  <si>
    <t xml:space="preserve">R2k/mr, novo (2. klet)
</t>
  </si>
  <si>
    <t xml:space="preserve">prostostoječa, enokrilna razdelilna omara, ohišje iz jeklene pločevine, komplet z neprozornimi vrati z zapiralom in ključavnico, z nosilci, montažno ploščo, zbiralkami, pokrovi, prekritji, predalom za načrte, podstavkom (100mm) in ostalim drobnim materialom, dim. 2000x600x300mm (VxŠxG)
</t>
  </si>
  <si>
    <t>kot naprimer oz. enakovredno Schrack KC206030</t>
  </si>
  <si>
    <t xml:space="preserve">tripolno, glavno ločilno stikalo, primerno za montažno ploščo, z ročico na vratih oz. z vratno sklopko, In=250A, komplet z vrtljivim ročajem rdeče barve in napisno tablico
</t>
  </si>
  <si>
    <t xml:space="preserve">kot naprimer oz. enakovredno Schrack ML120020SM ML180020
</t>
  </si>
  <si>
    <t xml:space="preserve">3-polna, prenapetostna zaščita tip 2 oz. zaščitni nivo II (C), sestavljena iz podnožja 3+0 primernega za montažo na letev električnega razdelilnika in 3x odvodniškega vložka 255V/15kA
</t>
  </si>
  <si>
    <t>kot naprimer oz. enakovredno Schrack</t>
  </si>
  <si>
    <t xml:space="preserve">tripolno, glavno stikalo, primerno za čelno montažo na vrata oz. s 4-točkovno pritrditvijo, In=80A, komplet z vrtljivim ročajem črne barve in napisno tablico
</t>
  </si>
  <si>
    <t>kot naprimer oz. enakovredno Schrack IN8E1338</t>
  </si>
  <si>
    <t xml:space="preserve">3-polni varovalčni ločilnik, vel. 000, do 100A 
</t>
  </si>
  <si>
    <t xml:space="preserve">kot naprimer oz. enakovredno Schrack SI332170
</t>
  </si>
  <si>
    <t xml:space="preserve">taljivi vložki za varovalčni ločilnik, vel. 000, nazivni tok 63A
</t>
  </si>
  <si>
    <t>4.5.7</t>
  </si>
  <si>
    <t xml:space="preserve">taljivi vložki za varovalčni ločilnik, vel. 000, nazivni tok 35A
</t>
  </si>
  <si>
    <t>4.5.8</t>
  </si>
  <si>
    <t xml:space="preserve">3-fazna napajalna enota, vhod 400-500VAC, izhod 24VDC/20A
 </t>
  </si>
  <si>
    <t xml:space="preserve">npr. Siemens Sitop 6EP1436-2BA10
</t>
  </si>
  <si>
    <t>4.5.9</t>
  </si>
  <si>
    <t xml:space="preserve">4-polni (3P+N), odklopnik (MCCB) v ohišju, nazivni tok 160A
</t>
  </si>
  <si>
    <t xml:space="preserve">npr. Siemens 3VA1116-4ED46-0AA0
</t>
  </si>
  <si>
    <t>4.5.10</t>
  </si>
  <si>
    <t xml:space="preserve">RCD sprožilnik oz. sprožilnik na diferenčni tok, prilagojen za pripadajoči odklopnik, 30mA, tip B
</t>
  </si>
  <si>
    <t xml:space="preserve">npr. Siemens 3VA9114-0RL21
</t>
  </si>
  <si>
    <t>4.5.11</t>
  </si>
  <si>
    <t xml:space="preserve">pomožni kontakt, 1x CO, 6A, prilagojen za pripadajoči odklopnik
</t>
  </si>
  <si>
    <t xml:space="preserve">npr. Siemens 3VA9988-0AA12
</t>
  </si>
  <si>
    <t>4.5.12</t>
  </si>
  <si>
    <t xml:space="preserve">motorni pogon, 24-60VDC,  za stransko namestitev na pripadajoči odklopnik
</t>
  </si>
  <si>
    <t xml:space="preserve">npr. Siemens 3VA9117-0HB10
</t>
  </si>
  <si>
    <t>4.5.13</t>
  </si>
  <si>
    <t xml:space="preserve">podnapetostni modul, 24VDC, prilagojen za pripadajoči odklopnik
</t>
  </si>
  <si>
    <t xml:space="preserve">npr. Siemens 3VA9908-0BB11
</t>
  </si>
  <si>
    <t>4.5.14</t>
  </si>
  <si>
    <t xml:space="preserve">multifinkcijski oz. večfunkcijski, časovni rele, 1x CO, 24VAC/DC, možnost nastavitve časovnika od 0,05 s do 100 h, z LED svetlobno indikacijo, primeren za montažo na letev električnega razdelilnika
</t>
  </si>
  <si>
    <t>npr. Siemens 3RP2505-2AB30</t>
  </si>
  <si>
    <t>4.5.15</t>
  </si>
  <si>
    <t>kontaktor, vel. S00, 24VDC, 3x NO, 1x NC, primeren za montažo na letev električnega razdelilnika</t>
  </si>
  <si>
    <t xml:space="preserve">npr. Siemens 3RH2131-2BB40
</t>
  </si>
  <si>
    <t>4.5.16</t>
  </si>
  <si>
    <t xml:space="preserve">modularni impulzni rele, 8-230VAC, 16A, 2x NO, primeren za montažo na letev električnega razdelilnika
</t>
  </si>
  <si>
    <t>npr. EltakoES12Z-200-UC</t>
  </si>
  <si>
    <t>4.5.17</t>
  </si>
  <si>
    <t xml:space="preserve">instalacijski odklopnik, 1-polni, izklopna karakteristika C6A, za varovanje enosmernih tokokrogov (DC)
</t>
  </si>
  <si>
    <t>npr. Schrack BM015106</t>
  </si>
  <si>
    <t>4.5.18</t>
  </si>
  <si>
    <t xml:space="preserve">instalacijski odklopnik, 1-polni, izklopna karakteristika C6A/10kA
</t>
  </si>
  <si>
    <t xml:space="preserve">kot naprimer oz. enakovredno Schrack BM0…
</t>
  </si>
  <si>
    <t>4.5.19</t>
  </si>
  <si>
    <t xml:space="preserve">2-polno (1p+N), kombinirano zaščitno stikalo na diferenčni tok (KZS), C6/0,03A/10kA, tip AC
</t>
  </si>
  <si>
    <t xml:space="preserve">kot naprimer oz. enakovredno Schrack BO617506
</t>
  </si>
  <si>
    <t>4.5.20</t>
  </si>
  <si>
    <t xml:space="preserve">2-polno (1p+N), kombinirano zaščitno stikalo na diferenčni tok (KZS), C10/0,03A/10kA, tip AC
</t>
  </si>
  <si>
    <t xml:space="preserve">kot naprimer oz. enakovredno Schrack BO617510
</t>
  </si>
  <si>
    <t>4.5.21</t>
  </si>
  <si>
    <t xml:space="preserve">2-polno (1p+N), kombinirano zaščitno stikalo na diferenčni tok (KZS), C16/0,03A/10kA, tip AC
</t>
  </si>
  <si>
    <t xml:space="preserve">kot naprimer oz. enakovredno Schrack BO617516
</t>
  </si>
  <si>
    <t>4.5.22</t>
  </si>
  <si>
    <t xml:space="preserve">instalacijski odklopnik, 3-polni, izklopna karakteristika C6A/10kA
</t>
  </si>
  <si>
    <t>4.5.23</t>
  </si>
  <si>
    <t xml:space="preserve">instalacijski kontaktor, 3NC/1NO, 24VAC, 25A, primeren za vgradnjo na letev električnega razdelilnika
</t>
  </si>
  <si>
    <t>npr. Schrack BZ326462</t>
  </si>
  <si>
    <t>4.5.24</t>
  </si>
  <si>
    <t xml:space="preserve">stikalo z ročko, 1-polno, 1xNO, 16A, primerno za vgradnjo na letev električnega razdelilnika
</t>
  </si>
  <si>
    <t xml:space="preserve">kot naprimer oz. enakovredno Schrack BZ106010
</t>
  </si>
  <si>
    <t>4.5.25</t>
  </si>
  <si>
    <t>signalna LED lučka, 230V,  nizka, zelene barve,  z napisno ploščico, adapterjem in materialom za montažo na vrata električnega razdelilnika</t>
  </si>
  <si>
    <t xml:space="preserve">kot naprimer oz. enakovredno Schrack MM216773, MM216565
</t>
  </si>
  <si>
    <t>4.5.26</t>
  </si>
  <si>
    <t xml:space="preserve">3-fazni nadzorni rele za spremljanje faze in prisotnosti napetosti, 1x menjalni kontakt, primeren za montažo na letev električnega razdelilnika
</t>
  </si>
  <si>
    <t>kot naprimer oz. enakovredno Schrack UR5P3011</t>
  </si>
  <si>
    <t>4.5.27</t>
  </si>
  <si>
    <t xml:space="preserve">svetilka za električni razdelilnik, komplet z vtičnico (230V) z zaščitnim kontaktom, magnetna pritrditev, primerna za montažo v električni razdelilnik
</t>
  </si>
  <si>
    <t>kot naprimer oz. enakovredno Schrack IU008508</t>
  </si>
  <si>
    <t>4.5.28</t>
  </si>
  <si>
    <t xml:space="preserve">zračnik s filtrom in tesnilom, ventilator s filtrom in tesnilom in termostat za prezračevanje ter ostali pripadajoči material za izvedbo prezračevanja električnega razdelilnika
</t>
  </si>
  <si>
    <t xml:space="preserve">kot naprimer oz. enakovredno Schrack IUKNE150, IUK08566, IUKNF1523A
</t>
  </si>
  <si>
    <t>4.5.29</t>
  </si>
  <si>
    <t xml:space="preserve">R2k/mrM, novo (2. klet)
</t>
  </si>
  <si>
    <t xml:space="preserve">prostostoječa, dvokrilna elektro razdelilna omara, ohišje iz jeklene pločevine, komplet z neprozornimi vrati z zapiralom in ključavnico (sistemski ključ objekta), z nosilci, montažno ploščo, zbiralkami, pokrovi, prekritji, predalom za načrte, podstavkom (100mm) in ostalim drobnim materialom, dim. 1800x1200x300mm (VxŠxG);
ohišje skupno za R2k/mrM, R2k/mrA in R2k/mrU!
</t>
  </si>
  <si>
    <t>kot naprimer oz. enakovredno Schrack KT181232</t>
  </si>
  <si>
    <t xml:space="preserve">3-polno, glavno stikalo, primerno za montažo na vrata električnega razdelilnika, In=40A, 16kW,  komplet s trajno napisno tablico
</t>
  </si>
  <si>
    <t xml:space="preserve">kot naprimer oz. enakovredno Schrack IN8E2335
</t>
  </si>
  <si>
    <t xml:space="preserve">4-polna, prenapetostna zaščita tip 2 oz. zaščitni nivo II (C), sestavljena iz podnožja 3+1 primernega za montažo na letev električnega razdelilnika in 4x odvodniškega vložka 255V/15kA
</t>
  </si>
  <si>
    <t>4.6.4</t>
  </si>
  <si>
    <t xml:space="preserve">instalacijski odklopnik, 1-polni, izklopna karakteristika C6A, 10kA
</t>
  </si>
  <si>
    <t xml:space="preserve">kot naprimer oz. enakovredno Schrack BMS0…
</t>
  </si>
  <si>
    <t>4.6.5</t>
  </si>
  <si>
    <t>4.6.6</t>
  </si>
  <si>
    <t>4.6.7</t>
  </si>
  <si>
    <t>4.6.8</t>
  </si>
  <si>
    <t>4.6.9</t>
  </si>
  <si>
    <t>4.6.10</t>
  </si>
  <si>
    <t>4.7</t>
  </si>
  <si>
    <t xml:space="preserve">R2k/mrA, novo (2. klet)
</t>
  </si>
  <si>
    <t>4.7.1</t>
  </si>
  <si>
    <t xml:space="preserve">pregradne stene, montirane v skupno ohišje, zaradi funkcionalne razdelitve;
skupno ohišje za R2k/mrM, R2k/mrA in R2k/mrU zajeto pri R2k/mrM!
</t>
  </si>
  <si>
    <t>4.7.2</t>
  </si>
  <si>
    <t>4.7.3</t>
  </si>
  <si>
    <t>4.7.4</t>
  </si>
  <si>
    <t>4.7.5</t>
  </si>
  <si>
    <t xml:space="preserve">instalacijski odklopnik, 1-polni, izklopna karakteristika C10A, 10kA
</t>
  </si>
  <si>
    <t>4.7.6</t>
  </si>
  <si>
    <t xml:space="preserve">instalacijski odklopnik, 1-polni, izklopna karakteristika C16A, 10kA
</t>
  </si>
  <si>
    <t>4.7.7</t>
  </si>
  <si>
    <t xml:space="preserve">instalacijski odklopnik, 3-polni, izklopna karakteristika C6A, 10kA
</t>
  </si>
  <si>
    <t>4.7.8</t>
  </si>
  <si>
    <t>4.7.9</t>
  </si>
  <si>
    <t>4.7.10</t>
  </si>
  <si>
    <t>4.7.11</t>
  </si>
  <si>
    <t>4.7.12</t>
  </si>
  <si>
    <t xml:space="preserve">vtični rele, 4xCO, 230VAC, 6A, komplet s pripadajočim nosilcem, primernim za montažo na letev električnega razdelilnika
</t>
  </si>
  <si>
    <t xml:space="preserve">kot naprimer oz. enakovredno Schrack PT570730
</t>
  </si>
  <si>
    <t>4.7.13</t>
  </si>
  <si>
    <t>4.7.14</t>
  </si>
  <si>
    <t>4.7.15</t>
  </si>
  <si>
    <t>4.7.16</t>
  </si>
  <si>
    <t>4.8</t>
  </si>
  <si>
    <t xml:space="preserve">R2k/mrU, novo (2. klet)
</t>
  </si>
  <si>
    <t>4.8.1</t>
  </si>
  <si>
    <t>4.8.2</t>
  </si>
  <si>
    <t xml:space="preserve">3-polno, glavno stikalo, primerno za montažo na vrata električnega razdelilnika, In=32A, 12,5kW,  komplet s trajno napisno tablico
</t>
  </si>
  <si>
    <t xml:space="preserve">kot naprimer oz. enakovredno Schrack IN8E2334
</t>
  </si>
  <si>
    <t>4.8.3</t>
  </si>
  <si>
    <t>4.8.4</t>
  </si>
  <si>
    <t>4.8.5</t>
  </si>
  <si>
    <t>4.8.6</t>
  </si>
  <si>
    <t>4.8.7</t>
  </si>
  <si>
    <t>4.8.8</t>
  </si>
  <si>
    <t>4.8.9</t>
  </si>
  <si>
    <t>4.8.10</t>
  </si>
  <si>
    <t>4.8.11</t>
  </si>
  <si>
    <t>4.8.12</t>
  </si>
  <si>
    <t>4.8.13</t>
  </si>
  <si>
    <t>4.8.14</t>
  </si>
  <si>
    <t>5. Telefonija in podatkovna mreža</t>
  </si>
  <si>
    <t xml:space="preserve">V sklopu finalizacije prostorov in namestitve MR naprave je predviden poseg v obstoječe tekomunikacijsko/računalniško omrežje. Na objektu se, v prostoru št. 44-El. inštalacije, nahaja etažno komunikacijsko vozlišče KO-2K.
Zaradi priključitve novih TK in R priključkov je potrebno omenjeno omaro dopolniti z novo opremo. Vsa ponujena oprema mora biti kompatibilna z obstoječo opremo (Digitus, Cisco,...)! Trase univerzalnega ožičenja za nove TK/R priključke je predvidena nad dekorativnim stropom po obstoječih kabelskih policah. Za vso predvideno opremo je pred naročilom potrebno pridobiti potrditev s strani skrbnikov telefonskega in računalniškega omrežja na UKC MB. 
Dobava in montaža instalcijskega materiala in potrebnih naprav za izvedbo telekomunikacijske inštalacije. Barvo okvirjev in vtičnic določi arhitekt oz. investitor. </t>
  </si>
  <si>
    <t>5.1</t>
  </si>
  <si>
    <t xml:space="preserve">raziskovanje obstoječega računalniškega in telekomunikacijskega omrežja
</t>
  </si>
  <si>
    <t>5.2</t>
  </si>
  <si>
    <t xml:space="preserve">demontaža in ponovna montaža obstoječih stikalnih oz. patch panelov (2 kosa) za zagotovitev prostora za montažo novih
</t>
  </si>
  <si>
    <t>5.3</t>
  </si>
  <si>
    <t xml:space="preserve">štiri parni, LAN oz. komunikacijski kabel, Al zaščita posamezne parice, s skupnim opletom, razred odziva na ogenj B2ca s1 d1 a1, S/FTP cat. 7 LSZH
</t>
  </si>
  <si>
    <t>S/FTP cat. 7 LSZH</t>
  </si>
  <si>
    <t>5.4</t>
  </si>
  <si>
    <t xml:space="preserve">omrežno stikalo-switch, 48x RJ45 (10/100/1000), 2x SFP+, s procesorjem APM86392, 600 MHz, dual core, 512 MB DRAM, 128 MB flash pomnilnik, višine 1U/HE, z notranjim napajlnikom, za montažo v ''rack'' oz. obstoječo mrežno omaro
opomba: ob prevzemu obvezno priložiti potrdilo oz. garancijo s strani Cisco Slovenija izdana na končnega uporabnika UKC MB in vidna preko uradnega Cisco web portala (pred naročilom pridobiti potrditev pooblaščene osebe računalniškega centra UKC MB)
</t>
  </si>
  <si>
    <t>kot naprimer oz. enakovredno Cisco Catalyst 2960X-48FPD-L</t>
  </si>
  <si>
    <t>5.5</t>
  </si>
  <si>
    <t xml:space="preserve">19'', 1HE stikalna plošča oz. panel za 24 modulov (vgradnja oz. montaža v obstoječo mrežno omaro), komplet s 24x modul RJ45, cat. 7 (vgradnja oz. montaža v panel)
</t>
  </si>
  <si>
    <t>5.6</t>
  </si>
  <si>
    <t xml:space="preserve">spojni LAN kabel SFTP z obojestransko nameščenima konektorjema RJ45/RJ45, cat. 7, dolžine 1,5m
</t>
  </si>
  <si>
    <t>5.7</t>
  </si>
  <si>
    <t xml:space="preserve">podometna, modulska TK vtičnica s konektorjem RJ45, cat. 7, komplet z podometno dozo, pripadajočim nosilcem in okvirjem, vse v beli barvi
</t>
  </si>
  <si>
    <t>5.8</t>
  </si>
  <si>
    <t xml:space="preserve">dvojna računalniška vtičnica SFTP RJ45, cat. 7, v beli barvi, s pokrovčkom, primerna za vgradnjo v zidni inštalacijski kanal, komplet s pripadajočim okvirjem, nosilcem in dozo
</t>
  </si>
  <si>
    <t>5.9</t>
  </si>
  <si>
    <t xml:space="preserve">ostali drobni montažni, pritrdilni in nespecificiran material za izvedbo antenskega sistema
</t>
  </si>
  <si>
    <t>5.11</t>
  </si>
  <si>
    <t xml:space="preserve">stacionarni telefon, prilagojen obstoječi telefonski centrali na objektu
</t>
  </si>
  <si>
    <t>npr. Alcatel Premium Reflexes</t>
  </si>
  <si>
    <t>5.12</t>
  </si>
  <si>
    <t xml:space="preserve">DECT telefon, prilagojen obstoječi telefonski centrali na objektu
</t>
  </si>
  <si>
    <t>npr. Alcatel Gigaset</t>
  </si>
  <si>
    <t>5.13</t>
  </si>
  <si>
    <t xml:space="preserve">priklop novih telekomunikacijskih in računalniških priključkov v obstoječi sistem, označevanje vtičnic in panelov v komunikacijski omari s ustreznimi oznakami, posodobitev seznama TK priključkov v komunikacijski omari
</t>
  </si>
  <si>
    <t>5.14</t>
  </si>
  <si>
    <t xml:space="preserve">pregled, označevanje in meritve telekomunikacijskega in računalniškega omrežja ter izdelava merilnega protokola
</t>
  </si>
  <si>
    <t>6. Sistem avtomatskega javljanja požara</t>
  </si>
  <si>
    <t xml:space="preserve">Zaradi finalizacije prostorov in namestitve MR naprave v MR prostore na onkološkem oddelku UKC MB je potreben poseg v obstoječi sistem avtomatskega javljanja požara (AJP).
Obstoječa požarna centrala je locirana v prostoru št. 63-Komunikacije (1. klet). Oddaljeni prikazovalnik se nahaja v predelu sprejemnega pulta v prostoru št. 43-Čakalnica (pritličje). Obstoječi sistem AJP je pod stalnim nadzorom pogodbenega vzdrževalca Protect d.o.o., Maribor. V obravnavanih prostorih se že nahajajo nekateri obstoječi elementi (avtomatski javljalniki na primarnem stropu) sistema AJP.
Elementi AJP se v sklopu investicije ustrezno premestijo in po potrebi dogradijo na novo. Novi elementi se vključijo v obstoječo zanko (zanka Z1), ki se nahaja v prostoru. Vsi ponujeni materiali oz. elementi morajo biti kompatibilni z obstoječim sistemom AJP (proizvajalec Hochiki Fireline).
</t>
  </si>
  <si>
    <t>6.1</t>
  </si>
  <si>
    <t xml:space="preserve">raziskovanje obstoječega sistema za avtomatsko javljanje požara
</t>
  </si>
  <si>
    <t>6.2</t>
  </si>
  <si>
    <t xml:space="preserve">demontaža in ponovna montaža na drugo lokacijo (premestitev) obstoječih avtomatskih javjalnikov sistema AJP (cca. 5 kosov), komplet s shranjevanjem oz. skladiščenjem
</t>
  </si>
  <si>
    <t>6.3</t>
  </si>
  <si>
    <t xml:space="preserve">signalni kabel rdeče barve, primeren za izvedbo protipožarnega sistema, prilagojen obstoječemu sistemu požarnega javljanja, razred odziva na ogenj B2ca s1 d2 a1
</t>
  </si>
  <si>
    <r>
      <t>JB-H(St)H E90 1x2x0,8 mm</t>
    </r>
    <r>
      <rPr>
        <vertAlign val="superscript"/>
        <sz val="10"/>
        <rFont val="Calibri"/>
        <family val="2"/>
        <charset val="238"/>
      </rPr>
      <t>2</t>
    </r>
  </si>
  <si>
    <t>6.4</t>
  </si>
  <si>
    <t xml:space="preserve">večžični, bakreni energetski kabel rdeče barve, požarno odporen (FE180/E90), primeren za izvedbo protipožarnega sistema, prilagojen obstoječemu sistemu požarnega javljanja, razred odziva na ogenj B2ca s1 d2 a1
</t>
  </si>
  <si>
    <r>
      <t>NHXH-O 2x2,5mm</t>
    </r>
    <r>
      <rPr>
        <vertAlign val="superscript"/>
        <sz val="10"/>
        <rFont val="Calibri"/>
        <family val="2"/>
        <charset val="238"/>
      </rPr>
      <t>2</t>
    </r>
  </si>
  <si>
    <t>6.5</t>
  </si>
  <si>
    <t>6.6</t>
  </si>
  <si>
    <t xml:space="preserve">analogni, optični, dimni, adresabilni avtomatski javljalnik požara, komplet s podnožjem, za montažo na primarni  strop (betonska plošča), prilagojen obstoječemu sistemu požarnega javljanja
</t>
  </si>
  <si>
    <t xml:space="preserve">kot naprimer oz. enakovredno Hochiki
</t>
  </si>
  <si>
    <t>6.7</t>
  </si>
  <si>
    <t xml:space="preserve">analogni, optični, dimni, adresabilni avtomatski javljalnik požara, komplet s podnožjem, za montažo na sekundarni strop (mineralna plošča), prilagojen obstoječemu sistemu požarnega javljanja
</t>
  </si>
  <si>
    <t>kot naprimer oz. enakovredno Hochiki</t>
  </si>
  <si>
    <t>6.8</t>
  </si>
  <si>
    <t xml:space="preserve">vzorčna komora, komplet s pripadajočim analognim, optičnim, dimnim, adresabilnim avtomatskim javljalnikom požara, komplet z materialom za montažo na prezračevalne kanale, prilagojeno obstoječemu sistemu požarnega javljanja
</t>
  </si>
  <si>
    <t>6.9</t>
  </si>
  <si>
    <t xml:space="preserve">notranja, adresabilna piezoelektrična alarmna sirena, komplet z ohišjem in podnožjem za montažo na sekundarni strop, prilagojena obstoječemu sistemu požarnega javljanje
</t>
  </si>
  <si>
    <t>6.10</t>
  </si>
  <si>
    <t xml:space="preserve">vhodno/izhodni modul, za krmiljenje lopute v kanalih, prilagojen obstoječemu sistemu požarnega javljanja
</t>
  </si>
  <si>
    <t>6.11</t>
  </si>
  <si>
    <t xml:space="preserve">ostali drobni montažni in pritrdilni material za izvedbo sistema za avtomatsko javljanje požara ter nepredvidena dela (postavke od 6.1 do 6.11), po predhodni odobritvi nadzornika
</t>
  </si>
  <si>
    <t>6.12</t>
  </si>
  <si>
    <t xml:space="preserve">vključite/izključitev obstoječih javjalnikov na področju gradnje zaradi izvedbe gradbenih del
</t>
  </si>
  <si>
    <t>6.13</t>
  </si>
  <si>
    <t xml:space="preserve">dobava in montaža opozorilnih nalepk oz. tablic z napisi; oštevilčenje elementov, rdeče barve, gravirani napis; flouroscentna oznaka elementov 
</t>
  </si>
  <si>
    <t>6.14</t>
  </si>
  <si>
    <t xml:space="preserve">programiranje oz. dopolnitev obstoječe aplikativne programske opreme na varnostno nadzornem sistemu in morebitna nadgradnja ter vnos elemetov in parametriranje za potrebe CNS
</t>
  </si>
  <si>
    <t>6.15</t>
  </si>
  <si>
    <t xml:space="preserve">označevanje, nastavljanje, programiranje, vnos in dopolnitev obstoječe sheme, zagon sistema, testiranje prenosa signala v nadzorni center, poučevanje uporabnika, izdelava navodil in druge pripadajoče dokumentacije ter sodelovanje pri pregledu
</t>
  </si>
  <si>
    <t>6.16</t>
  </si>
  <si>
    <t xml:space="preserve">pregled sistema za avtomatsko javljanje požara s strani pooblaščenega podjetja oz. pooblaščenega preglednika, pridobitev poročila in potrdila o brezhibnem delovanju sistema
</t>
  </si>
  <si>
    <t>7. Sistem prikaza časa</t>
  </si>
  <si>
    <t>Na objektu je že izveden sistem prikaza enotnega časa. Elementi (ure) so krmiljene z obstoječo kvarčno matično uro.
V sklopu finalizacije MR prostorov se predvideva namestitev ene ure in sicer predelu prostora 28, MR-predsoba. Predvideva se namestitev enostranske, stenske ure s kazalci, ki pa se vključi v obstoječi sistem. Predvidena ura se poveže v obstoječo krmilno linijo, ki poteka v 2. kleti. Najbližja je dvostranska stropna ura, ki se nahaja v prostoru št. 11-sprejem, čakalnica radiološki oddelek (2. klet). Vsi ponujeni materiali oz. elementi morajo biti kompatibilni z obstoječim sistemom prikaza enotnega časa.</t>
  </si>
  <si>
    <t>Tip/proizvajalec</t>
  </si>
  <si>
    <t>7.1</t>
  </si>
  <si>
    <t xml:space="preserve">raziskovanje obstoječaga sistema prikaza enotnega časa
</t>
  </si>
  <si>
    <t>7.2</t>
  </si>
  <si>
    <r>
      <t xml:space="preserve">stenska, enostranska, minutna ura s kazalci in številkami, </t>
    </r>
    <r>
      <rPr>
        <sz val="10"/>
        <rFont val="Calibri"/>
        <family val="2"/>
        <charset val="238"/>
      </rPr>
      <t>Ø 300 mm, 24VDC/6mA, komplet z nosilcem za stensko montažo, prilagojena obstoječemu sistemu prikaza enotnega časa</t>
    </r>
    <r>
      <rPr>
        <sz val="10"/>
        <rFont val="Calibri"/>
        <family val="2"/>
        <charset val="238"/>
        <scheme val="minor"/>
      </rPr>
      <t xml:space="preserve">
</t>
    </r>
  </si>
  <si>
    <t>npr. Iskra mehanizmi VME-31</t>
  </si>
  <si>
    <t>7.3</t>
  </si>
  <si>
    <t xml:space="preserve">večžični, bakreni, brezhalogenski instalacijski kabel, razred odziva na ogenj B2ca s1 d2 a1
</t>
  </si>
  <si>
    <r>
      <t>NHXMH-J 3x1,5 mm</t>
    </r>
    <r>
      <rPr>
        <vertAlign val="superscript"/>
        <sz val="10"/>
        <rFont val="Calibri"/>
        <family val="2"/>
        <charset val="238"/>
      </rPr>
      <t xml:space="preserve">2
</t>
    </r>
  </si>
  <si>
    <t>7.4</t>
  </si>
  <si>
    <t xml:space="preserve">štiri parni, LAN oz. komunikacijski kabel, Al zaščita posamezne parice, s skupnim opletom, razred odziva na ogenj B2ca s1 d1 a1, U/UTP cat. 6 LSZH
</t>
  </si>
  <si>
    <t>U/UTP cat. 6 LSZH</t>
  </si>
  <si>
    <t>7.5</t>
  </si>
  <si>
    <t xml:space="preserve">ostali drobni material za izvedbo sistema prikaza časa
</t>
  </si>
  <si>
    <t>7.6</t>
  </si>
  <si>
    <t xml:space="preserve">razna nepredvidena dela in material za izvedbo sistema prikaza časa (za postavke od 7.1 do 7.6), po predhodni odobritvi nadzornika
</t>
  </si>
  <si>
    <t>7.7</t>
  </si>
  <si>
    <t xml:space="preserve">izdelava navodil za vzdrževanje in obratovanje ter druge dokumentacije
</t>
  </si>
  <si>
    <t>8. Videonadzorni sistem</t>
  </si>
  <si>
    <t>V objektu je že izveden centralni video nadzor v skupnih prostorih. V sklopu finalizacije prostorov in namestitve MR naprave se predvideva lokalni videonadzor čakalnice oz. dostopa do MR prostorov. Video nadzor je previden po sistemu ''podaljšano oko'' oz. pogled v živo. Pri tem se zajeta slika (video) in zvok (avdio) ne shranjujeta ampak le predvajata na monitorju (kontrolna soba). Zaradi tega ni predvidene dobave trdega diska za snemalnik.
Sistem bo sestavljen iz mrežne snemalno/predvajalne enote, pripadajoče barvne IP video kamere in monitorja. Kamera mora omogočati snemanje in prenašanja zvoka. Predvidena IP kamera je napajana preko mrežnega kabla (POE). Sistem mora imeti rezervno kapaciteto za vključitev morebitnih dodatnih kamer. Vsi elementi videonadzornega sistema morajo biti kompatibilni med seboj in prilagojeni izbranemu NVR-ju.
Dobava in montaža instalcijskega materiala in potrebnih naprav za izvedbo videonadzornega sistema:</t>
  </si>
  <si>
    <t>8.1</t>
  </si>
  <si>
    <t xml:space="preserve">mrežna zapisovalno-predvajalna videonadzorna enota (NVR) z naslednjimi lastnostmi: 
do 4x IP camer, resolucija do 4MP, 40Mbps/60Mbps, priključki: VGA/HDMI, 2xUSB 2.0, 1x LAN 10/100/ Mbps Ethernet, 4x POE RJ-45 10/100 Mbps, 1x Audio in, 1x Audio out, 1x SATA HDD (do 6TB),... komplet s pripadajočim napajalnikom
</t>
  </si>
  <si>
    <t>kot naprimer oz. enakovredno Hikvision DS-7104NI-E1/4P</t>
  </si>
  <si>
    <t>8.2</t>
  </si>
  <si>
    <t xml:space="preserve">IP 4 megapiksel (DOME), 1/3" progressive scan CMOS, 0.01 lux/F1.2, 0.018 lux/F1.6, 0 lux z IR, IR: do 40m, vgrajen objektiv 2.8/4/6/8 mm, F1.6, max resolucija 2688x1520, vgrajena reža za Micro SD/SDHC/SDXC kartico (do 128 GB), detekcija gibanja,  IK08, audio filter, audio snemanje, H.265/H.264, IP66, 12Vdc/PoE, komplet z materialom za montažo na dekorativni strop
</t>
  </si>
  <si>
    <t>kot naprimer oz. enakovredno Hikvision DS-2CD3143G0-I(S)</t>
  </si>
  <si>
    <t>8.3</t>
  </si>
  <si>
    <t xml:space="preserve">TN LED, video monitor, s stojalom, diagonala zaslona min. 22'', ločljivost min. 1920×1080, VGA, DP, HDMI, intergrirani zvočniki (2x 1W)
</t>
  </si>
  <si>
    <t xml:space="preserve">kot naprimer oz. enakovredno Iiyama ProLite E2283HS-B3
</t>
  </si>
  <si>
    <t>8.4</t>
  </si>
  <si>
    <t xml:space="preserve">univerzalni stenski nosilec, namenjen montaži zaslona na steno, primeren za monitorje z diagonalo zaslona 13" do 30" in maksimalno težo do 15 kg, komplet z materialom za pritrditev
</t>
  </si>
  <si>
    <t>kot naprimer oz. enakovredno S-box</t>
  </si>
  <si>
    <t>8.5</t>
  </si>
  <si>
    <t xml:space="preserve">računalniški zvočniki, z vgrajenim ojačevalnikom, standardni 3,5mm priključek za slušalke
</t>
  </si>
  <si>
    <t xml:space="preserve">kot naprimer oz. enakovredno Logitech s-120
</t>
  </si>
  <si>
    <t>8.6</t>
  </si>
  <si>
    <t>8.7</t>
  </si>
  <si>
    <t xml:space="preserve">ostali drobni montažni, pritrdilni in nespecificiran material za izvedbo sistema videonadzora
</t>
  </si>
  <si>
    <t>8.8</t>
  </si>
  <si>
    <t xml:space="preserve">samogasna, gibljiva, zaščitna cev, tuboflex, Ø16mm, položena pretežno v mavčno-kartonske stene, komplet z polaganjem
</t>
  </si>
  <si>
    <t>kot naprimer oz. enakovredno TXS 16</t>
  </si>
  <si>
    <t>8.9</t>
  </si>
  <si>
    <t xml:space="preserve">izvedba certificiranega požarno odpornega prehoda posameznega kabla, zahtevane požarne odpornosti min. REI60 (60 minutna odpornost), skozi AB/opečno steno/ploščo, komplet z vsem potrebnim požarno odpornim materialom in oznako požarno odpornega prehoda
</t>
  </si>
  <si>
    <t>kot naprimer oz. enakovredno Walraven</t>
  </si>
  <si>
    <t>8.11</t>
  </si>
  <si>
    <t xml:space="preserve">zaključevanje kabla, montaža elementov videonadzornega sistema (brez materiala)
</t>
  </si>
  <si>
    <t>8.12</t>
  </si>
  <si>
    <t xml:space="preserve">označevanje, nastavljanje, programiranje, zagon sistema, testiranje prenosa signala v video nadzorni center, koordinacija izvedbe, poučevanje uporabnika, izdelava navodil in druge pripadajoče dokumentacije
</t>
  </si>
  <si>
    <t>9. Avtomatizacija prezračevanja in klimatizacije</t>
  </si>
  <si>
    <t>V sklopu finalizacije prostorov in namestitve MR naprave na onkološkem oddelku se predvideva vključitev novih elementov in nadgradnja obstoječega centralnega nadzornega sistema (CNS). Vsi novi elementi morajo biti kompatibilni med seboj in z obstoječim sistemom, ki je na objektu. CNS vozlišče se nahaja v prostoru št. 62-Toplotna podpostaja v 1. kleti.
Za potrebe avtomatizacije se predvideva namestitev enega krmilnika in pripadajočih perifernih naprav (tipala,...) za funkcionalno delovanje sistema.
Dobava in montaža instalcijskega materiala in potrebnih naprav za izvedbo centralno nadzornega sistema:</t>
  </si>
  <si>
    <t>9.1</t>
  </si>
  <si>
    <t xml:space="preserve">raziskovanje obstoječega centralnega nadzornega sistema
</t>
  </si>
  <si>
    <t xml:space="preserve">Krmilnik z ohišjem:
</t>
  </si>
  <si>
    <t>9.2</t>
  </si>
  <si>
    <t xml:space="preserve">ohišje elektro krmilne omare (nadomatna, stenska, kovinska izvedba) s pripadajočimi varovalnimi (instalacijski odklopniki, varovalke,…), stikalnimi (glavno stikalo, izbirna stikala,…) in signalnimi (signalne lučke,...) elementi, komplet z ožičenjem in montažo
</t>
  </si>
  <si>
    <t>9.3</t>
  </si>
  <si>
    <t xml:space="preserve">DDC prostoprogramilni krmilnik, 21 I/O, z naslednjimi lastnostmi:
- 3x UI
- 8x UIO
- 4x DI
- 6x DO
- IP
- reža za SD kartico
- MI, BH, PB, MB, BA,…
</t>
  </si>
  <si>
    <t>npr. Siemens POL648.10/FEN</t>
  </si>
  <si>
    <t>9.4</t>
  </si>
  <si>
    <t>BACnet TCP/IP komunikacijski modul</t>
  </si>
  <si>
    <t xml:space="preserve">npr. Siemens POL908.00/STD
</t>
  </si>
  <si>
    <t>9.5</t>
  </si>
  <si>
    <t xml:space="preserve">razširitveni modul, 8x UI/O, 2x AO, 4x DO (rele)
</t>
  </si>
  <si>
    <t xml:space="preserve">npr. Siemens POL955/FEN
</t>
  </si>
  <si>
    <t>9.6</t>
  </si>
  <si>
    <t xml:space="preserve">razširitveni modul, 4x UI (4x DI ali 2x NTC in 2x 0…5 V), 4x DO (rele)
</t>
  </si>
  <si>
    <t xml:space="preserve">npr. Siemens POL945/FEN
</t>
  </si>
  <si>
    <t>9.7</t>
  </si>
  <si>
    <t xml:space="preserve">HMI oz. modul za upravljanje, 8-vrstični, v zaščiti IP65, vgradnja v vrata električnega razdelilnika
</t>
  </si>
  <si>
    <t>npr. Siemens POL871.72/STD</t>
  </si>
  <si>
    <t>9.8</t>
  </si>
  <si>
    <t xml:space="preserve">storitve povezane z izvedbo krmilnika:
- kontrola montaže in priklopa periferne opreme,
- izdelava elektro načrta in funkcijske sheme avtomatike,
- opise delovanja in navodila za upravljanje,
- izdelavo programa za krmilnik,
- vodenje volumskih regulatorjev (2x z zveznim siganlom 0...10V),
- kontrola električnih priključkov in nalaganje programa,
- preizkusni zagon in nastavitev parametrov,
- poučitev uporabnikov o upravljanju sistema in predajni zapisnik
</t>
  </si>
  <si>
    <t xml:space="preserve">Radiatorsko ogrevanje:
</t>
  </si>
  <si>
    <t>9.9</t>
  </si>
  <si>
    <t xml:space="preserve">mini - kombiniran, tlačno razbramenjen prehodni ventil, PN10, DN15 (1/2"), 25..318 l/h
</t>
  </si>
  <si>
    <t>npr. Siemens VPD115A-145</t>
  </si>
  <si>
    <t>9.10</t>
  </si>
  <si>
    <t xml:space="preserve">termični pogon ventilov AC 230V, NC,2P, hod 2,5mm, dolž. kabla 1m, 180s, povr. Vzmet
</t>
  </si>
  <si>
    <t>npr. Siemens STA23</t>
  </si>
  <si>
    <t xml:space="preserve">Konvektorsko hlajenje:
</t>
  </si>
  <si>
    <t>9.11</t>
  </si>
  <si>
    <t xml:space="preserve">mini-kombinirani, tlačno kompenziran prehoni ventil, PN 25, DN20, 220...1330 l/h, notranji navoj
</t>
  </si>
  <si>
    <t>npr. Siemens VPI46.20F1.4</t>
  </si>
  <si>
    <t>9.12</t>
  </si>
  <si>
    <t xml:space="preserve">motorni pogon ventila, 3 točkovni, AC 230V, hod 2.5...5.5mm, 150s
</t>
  </si>
  <si>
    <t>npr. Siemens SSA31</t>
  </si>
  <si>
    <t>9.13</t>
  </si>
  <si>
    <t xml:space="preserve">sobni oz. prostorski temperaturni regulator oz. termostat, z LCD zaslonom,  s KNX komunikacijo, 230VAC, primeren za ogrevanje/hlajenje preko konstantnih volumenskih regulatorjev pretoka (CAV)
</t>
  </si>
  <si>
    <t>npr. Siemens RDG100KN</t>
  </si>
  <si>
    <t>9.14</t>
  </si>
  <si>
    <t xml:space="preserve">relejska doza za razmnožitev signalov SIT3
</t>
  </si>
  <si>
    <t>9.15</t>
  </si>
  <si>
    <t xml:space="preserve">KNX napajalnik 640mA, primeren za montažo na letev električnega razdelilnika
</t>
  </si>
  <si>
    <t>npr. Siemens N 125/22</t>
  </si>
  <si>
    <t>9.16</t>
  </si>
  <si>
    <t xml:space="preserve">storitve povezane s prostorsko regulacijo: 
- izdelavs elektro sheme priključkov,
- izvedbo internega ožičenja pri ventilatorskih konvektorjih (krmilnik - ventili, krmilnik - motor ventilatorja),
- programiranje in parametriranje krmilnikov,
- preizkusni zagon, 
- integriranje podatkovnih točk na CNS
</t>
  </si>
  <si>
    <t xml:space="preserve">Prezračevanje prostorov in prezračevanje in klimatizacija RF kletke
</t>
  </si>
  <si>
    <t>9.17</t>
  </si>
  <si>
    <t xml:space="preserve">tipalo diferenčnega tlaka, izhod DC 0...10 V, območje 0…1000 Pa, v zaščiti IP54, komplet z vgradnjo
</t>
  </si>
  <si>
    <t>npr. Siemens QBM3020-10</t>
  </si>
  <si>
    <t>9.18</t>
  </si>
  <si>
    <t xml:space="preserve">kanalsko tipalo temperature in relativne vlage, -15...60 °C/ 0...95 % rel. vlaga, 0...10 V, v zaščiti IP54, komplet z vgradnjo
</t>
  </si>
  <si>
    <t>npr. Siemens QFM2160</t>
  </si>
  <si>
    <t>9.19</t>
  </si>
  <si>
    <t xml:space="preserve">prostorsko tipalo (temperatura, rel. vlaga, CO2), LCD, možnost upravljanja žaluzij in razsvetljave
</t>
  </si>
  <si>
    <t>npr. Siemens QMX3.P74</t>
  </si>
  <si>
    <t>9.20</t>
  </si>
  <si>
    <t xml:space="preserve">tripotni regulacijski ventil z navojnimi priključki, PN 16, DN 25, kvs 10
</t>
  </si>
  <si>
    <t>npr. Siemens VXG44.25-10</t>
  </si>
  <si>
    <t>9.21</t>
  </si>
  <si>
    <t xml:space="preserve">set privijal oz. fitingov z navojnimi priključki , DN25
</t>
  </si>
  <si>
    <t>npr. Siemens ALG253</t>
  </si>
  <si>
    <t>9.22</t>
  </si>
  <si>
    <t xml:space="preserve">motorni pogon ventila, 400 N, 5.5 mm, AC/DC 24 V, DC 0…10 V / DC 4…20 mA, 30 s
</t>
  </si>
  <si>
    <t>npr. Siemens SAS61.03</t>
  </si>
  <si>
    <t xml:space="preserve">integracija v obstoječi centralni nadzorni sistem:
</t>
  </si>
  <si>
    <t>9.24</t>
  </si>
  <si>
    <t xml:space="preserve">CMM.06 Desigo Insight SW licenčne točke V6
- 100 točk
</t>
  </si>
  <si>
    <t>npr. Siemens CMM.06</t>
  </si>
  <si>
    <t>9.25</t>
  </si>
  <si>
    <t xml:space="preserve">storitve povezane z izvedbo CNS:
- testiranje programske opreme,
- testiranje povezav,
- izdelavo ekranske grafike za oddelek MR, onkologija,
- integriranje podatkovnih točk za 3x prostorski regulator,
- integriranje podatkovnih točk prezrač. prostorov in prezrač. in klimatizacije RF kletke,
- integriranje podatkovnih točk na CNS,
- poučitev uporabnika o delovanju in upravljanju sistemov
</t>
  </si>
  <si>
    <t>9.26</t>
  </si>
  <si>
    <t xml:space="preserve">ostali drobni montažni, pritrdilni in nespecificiran material za izvedbo CNS
</t>
  </si>
  <si>
    <t>10. Centralni sistem ozvočenja</t>
  </si>
  <si>
    <t>V objektu se nahaja obstoječa centralna ojačevalna naprava za ozvočenje (prostor št. 16-arhiv, pritličje). V sklopu centralnega ozvočenja je izvedeno splošno ozvočenje (predvajanje glasbe, sporočil,...) in  sistem ambulantnega klica, ki je povezan na etažno klicno enoto.
V vseh obravnavanih prostorih (razen v prostoru št. 36 MR-tehnični pr.) se predvideva namestitev splošnega ozvočenja. V posameznem prostoru se namesti zvočnik-i in regulator jakosti zvoka. Vse skupaj se poveže in vključi v obstoječo zanko (AL2) obstoječega sistema.
Zaradi potreb po ambulantnem klicu, se na področju MR kontrolne sobe predvideva namestitev klicnega pulta. Klicni pult se poveže na obstoječo etažno klicno enoto (predel pulta, pr. št. 11-sprejem, čakalnica radiološki oddelek).
Vsi novi elementi morajo biti kompatibilni med seboj in z obstoječim sistemom ozvočenja, ki je na objektu.
Dobava in montaža instalcijskega materiala in potrebnih naprav za izvedbo ozvočenja:</t>
  </si>
  <si>
    <t>10.1</t>
  </si>
  <si>
    <t xml:space="preserve">raziskovanje obstoječega centralnega  sistema ozvočenja
</t>
  </si>
  <si>
    <t>10.2</t>
  </si>
  <si>
    <t>10.3</t>
  </si>
  <si>
    <t>10.4</t>
  </si>
  <si>
    <r>
      <t xml:space="preserve">vgradni stropni zvočnik  5W/100V, bele barve, RAL9010,  SPL 94 / max 104dB, 80Hz-20kHz, vgradna odprtina </t>
    </r>
    <r>
      <rPr>
        <sz val="10"/>
        <rFont val="Calibri"/>
        <family val="2"/>
        <charset val="238"/>
      </rPr>
      <t>Ø193mm, prilagojen obstoječemu sistemu ozvočenja</t>
    </r>
    <r>
      <rPr>
        <sz val="10"/>
        <rFont val="Calibri"/>
        <family val="2"/>
        <charset val="238"/>
        <scheme val="minor"/>
      </rPr>
      <t xml:space="preserve">
</t>
    </r>
  </si>
  <si>
    <t>npr. SEA Sežana SNZ2105</t>
  </si>
  <si>
    <t>10.5</t>
  </si>
  <si>
    <r>
      <t xml:space="preserve">5-stopenjski lokalni regulator glasnosti za dozo </t>
    </r>
    <r>
      <rPr>
        <sz val="10"/>
        <rFont val="Calibri"/>
        <family val="2"/>
        <charset val="238"/>
      </rPr>
      <t xml:space="preserve">Ø60 (npr. Gewiss) ali kompatibilen z izbranim program stikal, 0-35W/100V, prilagojen obstoječemu sistemu ozvočenja
</t>
    </r>
  </si>
  <si>
    <t xml:space="preserve">npr. SEA Sežana SNA1040GW </t>
  </si>
  <si>
    <t>10.6</t>
  </si>
  <si>
    <t xml:space="preserve">aktivni  mikrofonski pult s tipko za vklop, indikacija prosto/zasedeno, 3m kabla in konektor RJ-45, prilagojen obstoječemu sistemu ozvočenja
</t>
  </si>
  <si>
    <t>npr. SEA Sežana SNO1340/M</t>
  </si>
  <si>
    <t>10.7</t>
  </si>
  <si>
    <t xml:space="preserve">vgradna doza za tri module, komplet z vgradnjo v mavčno-kartonske stene
</t>
  </si>
  <si>
    <t>npr. Gewiss</t>
  </si>
  <si>
    <t>10.8</t>
  </si>
  <si>
    <t xml:space="preserve">enojna računalniška vtičnica SFTP RJ45, v beli barvi, primerna za vgradnjo v zidni inštalacijski kanal, komplet s pripadajočim okvirjem, nosilcem in dozo
</t>
  </si>
  <si>
    <t xml:space="preserve">kot naprimer oz. enakovredno Elba </t>
  </si>
  <si>
    <t>10.9</t>
  </si>
  <si>
    <t xml:space="preserve">izrez mineralne plošče spuščenega stropa, dimenzija izreza prilagojena zvočniku
</t>
  </si>
  <si>
    <t>10.10</t>
  </si>
  <si>
    <t xml:space="preserve">ostali drobni montažni, pritrdilni in nespecificiran material za izvedbo centralnega sistema ozvočenja
</t>
  </si>
  <si>
    <t>10.12</t>
  </si>
  <si>
    <t xml:space="preserve">izdelava navodil za vzdrževanje in obratovanje ter druge dokumentacije, poučevanje uporabnika
</t>
  </si>
  <si>
    <t>11. Kontrola pristopa</t>
  </si>
  <si>
    <t>V sklopu finalizacije prostorov in namestitve MR naprave se predvideva izvedba kontrole pristopa. Z kontrolo pristopa se opremijo le ena vrata. Na objektu je že izvedena kontrola pristopa. Vsi elementi kontrole pristopa morajo biti kompatibilnimi z obstoječim sistemom. 
Dobava in montaža in potrebnih naprav za izvedbo sistema kontrole pristopa:</t>
  </si>
  <si>
    <t>11.1</t>
  </si>
  <si>
    <t xml:space="preserve">napajalna enota z vgrajenim komunikacijskim pretvornikom RS485/TCP/IP, vhod 230VAC, izhod 12V/15W, priključki RJ45, USB, RS485
</t>
  </si>
  <si>
    <t xml:space="preserve">kot naprimer oz. enakovredno Jantar Spider W5-B
</t>
  </si>
  <si>
    <t>11.2</t>
  </si>
  <si>
    <t xml:space="preserve">samostojni pristopni kontroler s tipkovnico in vgrajenim čitalnikom kartic
</t>
  </si>
  <si>
    <t xml:space="preserve">kot naprimer oz. enakovredno Jantar Rex K-3-B
</t>
  </si>
  <si>
    <t>11.3</t>
  </si>
  <si>
    <t xml:space="preserve">električna ključavnica, s senzorjem za ugotavljanje statusa odprtosti vrat, 12VDC, v primeru izpada napajanja sproščena, komplet z pripadajočim materialom za montažo v podboj
</t>
  </si>
  <si>
    <t>11.4</t>
  </si>
  <si>
    <t>11.5</t>
  </si>
  <si>
    <t>11.6</t>
  </si>
  <si>
    <t>11.7</t>
  </si>
  <si>
    <t xml:space="preserve">nadometna omarica oz. doza oz. ohišje, dim. 300x300x150mm, komplet s pripadajočim pritrdilnim materialom
</t>
  </si>
  <si>
    <t>11.8</t>
  </si>
  <si>
    <t xml:space="preserve">vključitev novih komponent v obstoječi sistem kontrole pristopa, vključno s programiranjem,…
</t>
  </si>
  <si>
    <t>11.9</t>
  </si>
  <si>
    <t xml:space="preserve">ostali drobni montažni, pritrdilni in nespecificiran material za izvedbo kontrole pristopa
</t>
  </si>
  <si>
    <t>11.10</t>
  </si>
  <si>
    <t xml:space="preserve">označevanje, nastavljanje, programiranje, zagon sistema, koordinacija izvedbe, testiranje, poučevanje uporabnika, izdelava navodil in druge pripadajoče dokumentacije
</t>
  </si>
  <si>
    <t>12. Sistem zaščite pred delovanjem strele</t>
  </si>
  <si>
    <t>Obstoječi objekt ima že izveden sistem zaščite pred delovanjem strele. Po celotnem obsegu strešne atike je položen okrogel aluminijasti (Al) vodnik. Prav tako je Al vodnik položen po ravni strehi omenjenega objekta. Zaradi namestitve MR aparata, se na obstoječi strehi predvideva namestitev novega hladilnega agregata (HA01). Omenjeni HA01 je potrebno ustrezno zaščititi pred delovanjem strele. Predvideva se postavitev ene lovilne palice, ki se z Al vodnikom poveže na obstoječi lovilni vod.
Dobava in montaža elementov sistema zaščite pred delovanjem strele in krožnega ozemljila:</t>
  </si>
  <si>
    <t>Proizvajalec/Tip</t>
  </si>
  <si>
    <t>12.1</t>
  </si>
  <si>
    <t xml:space="preserve">raziskovanje obstoječega sistema pred delovanjem strele
</t>
  </si>
  <si>
    <t>12.2</t>
  </si>
  <si>
    <r>
      <t xml:space="preserve">okrogel aluminijasti vodnik </t>
    </r>
    <r>
      <rPr>
        <sz val="10"/>
        <rFont val="Calibri"/>
        <family val="2"/>
        <charset val="238"/>
      </rPr>
      <t xml:space="preserve">Ø10mm, Al, s spojnim materialom, za izdelavo lovilnega voda
</t>
    </r>
  </si>
  <si>
    <t xml:space="preserve">npr. Hermi AH2
</t>
  </si>
  <si>
    <t>12.3</t>
  </si>
  <si>
    <t xml:space="preserve">okrogla aluminijasta lovilna palica dolžine 3+1m, dimenzij Ø16/Ø10
</t>
  </si>
  <si>
    <t xml:space="preserve">npr. Hermi LOP04
</t>
  </si>
  <si>
    <t>12.4</t>
  </si>
  <si>
    <t xml:space="preserve">pritrdilni element za postavitev palice LOP04 na ravne strehe, komplet z ustrezno sponko in drugim materialom za montažo
</t>
  </si>
  <si>
    <t>npr. Hermi LOP-P02</t>
  </si>
  <si>
    <t>12.5</t>
  </si>
  <si>
    <t xml:space="preserve">strešni nosilec v obliki betonske kocke s nosilcem, za ravne strehe pokrite s prodcem, za vodenje aluminijastega vodnika Al Ø10, komplet s pritrditvenim trakom in ostalim materialom za montažo
</t>
  </si>
  <si>
    <t>npr. Hermi S0N17 in SON 14</t>
  </si>
  <si>
    <t>12.6</t>
  </si>
  <si>
    <r>
      <t>sponka za spoj dveh Al vodnikov pod kotom 90</t>
    </r>
    <r>
      <rPr>
        <sz val="10"/>
        <rFont val="Calibri"/>
        <family val="2"/>
        <charset val="238"/>
      </rPr>
      <t>°</t>
    </r>
    <r>
      <rPr>
        <sz val="10"/>
        <rFont val="Calibri"/>
        <family val="2"/>
        <charset val="238"/>
        <scheme val="minor"/>
      </rPr>
      <t xml:space="preserve">
</t>
    </r>
  </si>
  <si>
    <t xml:space="preserve">npr. Hermi
</t>
  </si>
  <si>
    <t>12.7</t>
  </si>
  <si>
    <t xml:space="preserve">razni spojni elementi (cevne objemke različnih dimenzij,  križne sponke, vezne sponke,...) in ostali pripadajoči material za izvedbo sistema zaščite pred delovanjem strele (premostitveni kabli, perforiran trak,...)
</t>
  </si>
  <si>
    <t>npr. Hermi KON…</t>
  </si>
  <si>
    <t>12.8</t>
  </si>
  <si>
    <t xml:space="preserve">preverjanje ustreznosti oz. pregled, preizkus in meritve sistema zaščite pred udarom strele v skladu s Pravilnikom o zaščiti stavb pred delovanje  strele in pripadajoče tehnične smernice TSG-N-003:2013 Zaščita pred delovanjem strele, vključno z izdelavo poročila, zapisnika in merilnega protokola
</t>
  </si>
  <si>
    <t>13. Prenos podatkov, digitalizacija</t>
  </si>
  <si>
    <t xml:space="preserve">V obstoječem objektu je vzpostavljen sistem digitalizacije celotnega zavoda. V sklopu finalizacije MR prostorov je potrebno izvesti nadgradnjo in navezavo na obstoječi sistem.
Za vso predvideno opremo je pred naročilom potrebno pridobiti potrditev s strani skrbnikov omrežja na UKC MB. 
Dobava in montaža instalcijskega materiala in potrebnih naprav za izvedbo inštalacije za prenos podatkov.. 
</t>
  </si>
  <si>
    <t>13.1</t>
  </si>
  <si>
    <t xml:space="preserve">dobava in montaža strojne opreme za potrebe digitalizacije (komunikacijska omara, mrežna stikala, diskovne enote,…)
</t>
  </si>
  <si>
    <t>13.2</t>
  </si>
  <si>
    <t xml:space="preserve">dobava in namestitev programske opreme za potrebe digitalizacije
</t>
  </si>
  <si>
    <t>13.3</t>
  </si>
  <si>
    <t xml:space="preserve">dobava in montaža delovne postaje za potrebe digitalizacije (specifikacije glede na obstoječi sistem)
</t>
  </si>
  <si>
    <t>13.4</t>
  </si>
  <si>
    <t xml:space="preserve">zagon ter preskus delovanja opreme, usposabljanje in izobraževanje naročnika
</t>
  </si>
  <si>
    <t>13.5</t>
  </si>
  <si>
    <t xml:space="preserve">predaja tehnične dokumentacije, navodil, atestov, certifikatov,…
</t>
  </si>
  <si>
    <t>13.6</t>
  </si>
  <si>
    <t xml:space="preserve">razna dela in material za izvedbo in implementacijo sistema za digitalizacijo
</t>
  </si>
  <si>
    <t>13.7</t>
  </si>
  <si>
    <t>14. Ostale storitve, delo in razni material</t>
  </si>
  <si>
    <t>14.1</t>
  </si>
  <si>
    <t xml:space="preserve">raziskovanje obstoječe električne instalacije in obstoječih elektroenergetskih tras (horizontalnih in vertikalnih) v vseh obravnavanih prostorih 
</t>
  </si>
  <si>
    <t>14.2</t>
  </si>
  <si>
    <t xml:space="preserve">demontaža, shranjevanje in ponovna montaža mineralnih plošč dekorativnega, sekundarnega armstrong stropa na trasah izvedbe inštalacij za potrebe navezave na obstoječe sisteme (npr. var. razsvet, prikaz časa, kontrola pristopa,...), skupna dolžina tras cca. 50m, komplet s cca. 15% novimi ploščami
</t>
  </si>
  <si>
    <t>14.3</t>
  </si>
  <si>
    <t xml:space="preserve">demontaža, shranjevanje in ponovna montaža mineralnih plošč dekorativnega, sekundarnega armstrong stropa na trasah izvedbe dovodnih kablov, skupna dolžina tras cca. 95m, komplet s cca. 15% novimi ploščami
</t>
  </si>
  <si>
    <t>14.4</t>
  </si>
  <si>
    <t xml:space="preserve">izvedba preboja skozi obstoječo notranjo stropno ploščo (AB plošča) za prehod posameznega kabla,  dim. do Ø50mm, debelina plošče 0,3m, z vsem potrebnim materialom za zatesnitev
</t>
  </si>
  <si>
    <t>14.5</t>
  </si>
  <si>
    <t xml:space="preserve">izvedba stenskega preboja skozi obstoječo notranjo steno (AB stena),  dim. do Ø50mm, debelina stene 0,4m, z vsem potrebnim materialom za zatesnitev
</t>
  </si>
  <si>
    <t>14.6</t>
  </si>
  <si>
    <t xml:space="preserve">izvedba certificiranega požarno odpornega prehoda posameznega kabla, zahtevane požarne odpornosti min. REI60 (90 minutna odpornost), skozi opečno/betonsko steno  debeline 15 cm, komplet z vsem potrebnim požarno odpornim materialom in oznako požarno odpornega prehoda
</t>
  </si>
  <si>
    <t>npr. Walraven</t>
  </si>
  <si>
    <t>14.7</t>
  </si>
  <si>
    <t xml:space="preserve">izvedba certificiranega požarno odpornega prehoda kabla, zahtevane požarne odpornosti min. REI60 (90 minutna odpornost), skozi betonsko ploščo debeline 35 cm, komplet z vsem potrebnim požarno odpornim materialom in oznako požarno odpornega prehoda
</t>
  </si>
  <si>
    <t>14.8</t>
  </si>
  <si>
    <t xml:space="preserve">zatesnitev novih in obstoječih prebojev in prehodov električnih inštalacij v obravnavanih prostorih (zaradi sistema gašenja)
</t>
  </si>
  <si>
    <t>14.9</t>
  </si>
  <si>
    <t xml:space="preserve">priklop hladilnega agregata in pripadajočega posluževalnika ter pripadajočih elementov (brez materiala), vključno z vključitvijo v ethernet
</t>
  </si>
  <si>
    <t>14.10</t>
  </si>
  <si>
    <t xml:space="preserve">direkten priklop enofaznih porabnikov in ostalih naprav (ventilatorji, el. termostai, ventili, pogoni,...)
</t>
  </si>
  <si>
    <t>14.11</t>
  </si>
  <si>
    <t>direkten priklop trifaznih porabnikov in ostalih naprav (el. grelc,...)</t>
  </si>
  <si>
    <t>14.12</t>
  </si>
  <si>
    <t xml:space="preserve">dopolnitev oz. vris sprememb in tiskanje tripolnih shem električnih razdelilnikov v katere se je posegalo (Elektrosignal d.o.o., Celje)
</t>
  </si>
  <si>
    <t>14.13</t>
  </si>
  <si>
    <t xml:space="preserve">dopolnitev oz. vris sprememb, tiskanje in plastificiranje sheme glavnega elektroenergetskega razvoda (Tames d.o.o., Ptuj) vključno  namestitvijo v NN prostor
</t>
  </si>
  <si>
    <t>14.14</t>
  </si>
  <si>
    <t xml:space="preserve">testiranje, parametriranje in nastavitve po željah naročnika; poučevanje uporabnika oz. predstavnika naročnika, vključno s predajo zapisnika o uspešno izvedenim poučevanju; izdelava in predaja navodil za obtaovanje in vzdrževanje, za vse vgrajene sklope 
</t>
  </si>
  <si>
    <t>14.15</t>
  </si>
  <si>
    <t xml:space="preserve">stikalne manipulacije (izklop/vklop) s strani predstavnika tehnično-vzdrževalne službe (TVS) UKC MB, za zagotovitev varnega dela, komplet z morebitnimi prevezavami oz. preklopi
</t>
  </si>
  <si>
    <t>14.16</t>
  </si>
  <si>
    <t xml:space="preserve">postavitev začasne električne omarice, vključno z števcem delovne električne enrgije in pripdajočimi varovalnimi elementi, pregledi, meritvami in preizkusi za potrebe gradbišča
</t>
  </si>
  <si>
    <t>14.17</t>
  </si>
  <si>
    <t xml:space="preserve">vsako dnevno čiščenje v času trajanja gradbišča (s sesanjem, pometanje ni dovoljeno zaradi prašenja) po zaključku elektro del, komplet z dnevnim odvozom (deponija ni dovoljena)
</t>
  </si>
  <si>
    <t>14.18</t>
  </si>
  <si>
    <t>14.20</t>
  </si>
  <si>
    <t xml:space="preserve">vnos sprememb s področja električnih instalacij in električne opreme v načrte PZI in predaja projektantu
</t>
  </si>
  <si>
    <t>14.21</t>
  </si>
  <si>
    <t xml:space="preserve">sodelovanje predstavnika izvajalca na vseh predvidenih meritvah, pregledih, koordinacijah in tehničnem pregledu objketa 
</t>
  </si>
  <si>
    <t>14.22</t>
  </si>
  <si>
    <t xml:space="preserve">priprava tehnične dokumentacije  (certifikati vgrajenega materiala, navodila za obratovanje in vzdrževanje tipskih naprav, izdelava dokazila o zanesljivosti objekta,...)
</t>
  </si>
  <si>
    <t xml:space="preserve">meritve električnih instalacij  vseh tokokrogov, meritve izenačitve potenciala za večje kovinske mase, meritve upornosti tal in izdaja vseh poročil, ter priprava kompletne pripadajoče dokumentacije
</t>
  </si>
  <si>
    <t>OPOMBE: 
- Pri posegu v opremo drugega izvajalca oz. proizvajalca si je izvajalec dolžan pridobiti soglasje naročnika za predviden poseg.
- V ceni mora biti zajeto sprotno, dnevno čiščenje, prilagojen delavnik (popoladanko, nočno delo, delo ob dela prostih dnevih,...) in zahteve službe za obvladovanje bolniščničnih okužb. 
- Izvajalec del mora pred izvedbo pregledati objekt, vse nejasnosti odpraviti v dogovoru z naročnikom oz. investitorjem, ter izdelati terminski plan poteka del.
- Tip ter proizvajalec materiala in opreme posameznih postavk so navedeni zaradi tehničnih karakteristik in lastnostih (kot naprimer ali enakovredno).
- Izvajalec del lahko v soglasju s naročnikom oz. investitorjem ponudi enakovredno ali boljšo rešitev izvedbe posamezne faze dela postavke, vendar pri tem ne more uveljavljati zahtev po dodatnih stroških izvedbe.
- Material in oprema se mora dobaviti z vsemi ustreznimi certifikati, atesti, navodili za obratovanje, vzdrževanje, posluževanje in servisiranje.
- Varovanje in zaščita objekta, zaposlenih, okolice, transport materialov in ureditev gradbišča (potrebna infrastruktura zaposlenih,...) ter uporaba pomožnih sredstev (kot npr. žerjav, montažni oder, dvigalo, delovna košara, zapora cest s signalizacijo oz. pločnika,...),  mora biti zajeto v  ceni na EM.
- Za morebitno nepravilno delovanje enčab v preglednicah, kot projektant ne odgovarjamo.</t>
  </si>
  <si>
    <t>INVESTITOR/NAROČNIK:</t>
  </si>
  <si>
    <t>UNIVERZITETNI KLINIČNI CENTER MARIBOR,
LJUBLJANSKA ULICA 5, 2000 MARIBOR</t>
  </si>
  <si>
    <t>OBJEKT /LOKACIJA:</t>
  </si>
  <si>
    <t>VRSTA PROJ. DOKUMENTACIJE:</t>
  </si>
  <si>
    <t>PZI</t>
  </si>
  <si>
    <t>ODGOVORNI VODJA PROJEKTA:</t>
  </si>
  <si>
    <t>ŠTEVILKA PROJEKTA:</t>
  </si>
  <si>
    <t>KRAJ IN DATUM:</t>
  </si>
  <si>
    <t xml:space="preserve">SKUPNA REKAPITULACIJA </t>
  </si>
  <si>
    <t>VREDNOST BREZ DDV</t>
  </si>
  <si>
    <t>A./</t>
  </si>
  <si>
    <t>B./</t>
  </si>
  <si>
    <t>C./</t>
  </si>
  <si>
    <t>ELEKTRO INŠTALACIJE</t>
  </si>
  <si>
    <t>ELEKTRO INŠTALACIJE SKUPAJ</t>
  </si>
  <si>
    <t>D./</t>
  </si>
  <si>
    <t>STROJNE INŠTALACIJE</t>
  </si>
  <si>
    <t>STROJNE INŠTALACIJE SKUPAJ</t>
  </si>
  <si>
    <t>E./</t>
  </si>
  <si>
    <t>IZDELAVA PID PROJEKTNE DOKUMENTACIJE ZA VSE FAZE IZVEDBE</t>
  </si>
  <si>
    <t>SISTEM  ZA  GAŠENJE  POŽARA  S  STABILNO GASILNO  NAPRAVO   Inergen IG-541</t>
  </si>
  <si>
    <t>OPREMA IN INSTALACIJE ZAGOTAVLJAJO POPOLNO MEDSEBOJNO KOMPATIBILNOST (SISTEMSKI CERTIFIKAT)</t>
  </si>
  <si>
    <t>MODULI ZA GAŠENJE SE PRIKLJUČIJO NA SISTEM ZA JAVLJANJE POŽARA OBJEKTA OZ. V POŽARNO ZANKO CENTRALNE NAPRAVE AJP</t>
  </si>
  <si>
    <t>VSI TEHNIČNI IZRAČUNI ZA PROSTORE, KJER JE PREDVIDENO GAŠENJE, SO VELJAVNI IZKLJUČNO ZA TEHNIČNO REŠITEV OZ. OPREMO IN INSTALACIJE, DOLOČENO S TO PROJEKTNO DOKUMENTACIJO</t>
  </si>
  <si>
    <t>V PRIMERU IZBIRE DRUGE OPREME JE PONUDNIK OBVEZNO DOLŽAN IZDELATI NOV PROJEKTNO DOKUMENTACIJO ZA IZVEDBO GRADNJE (PZI) ZA NOVO OPREMO, VKLJUČNO S HIDRAVLIČNIMI IN DRUGIMI IZRAČUNI</t>
  </si>
  <si>
    <t xml:space="preserve">VGRADNJO OPREME IN INSTALACIJ LAHKO IZVEDE SAMO IZVAJALEC, KI JE CERTIFICIRAN S STRANI PROIZVAJALCA OPREME
</t>
  </si>
  <si>
    <t>IZVAJALEC MORA VGRADITI OPREMO, DOLOČENO V PZI; SPREMEMBE SO DOVOLJENE LE Z DOVOLJENJEM PROJEKTANTA IN STROKOVNEGA NADZORA</t>
  </si>
  <si>
    <t>VSE MOREBITNE SPREMEMBE NA CEVOVODU, GASILNIH ŠOBAH IN LOPUTAH ZA RAZBREMENITEV MORA POTRDITI STROKOVNI NADZOR IN POOBLAŠČENI INŽENIR Z REVIDIRANIM HIDRAVLIČNIM IZRAČUNOM; ZA KONTROLO JE OBVEZNA UPORABA VdS CERTIFICIRANE PROGRAMSKE OPREME</t>
  </si>
  <si>
    <t>OBSTOJEČA OPREMA IN INSTALACIJE ZA POTREBE GAŠENJA V PROSTORU MR KABINE SE V CELOTI ODSTRANI</t>
  </si>
  <si>
    <t>IZVAJALEC DEL PRED IZVEDBO OBVEZNO IZDELA IN NADZORNIKU PREDLOŽI V POTRDITEV HIDRAVLIČNI IZRAČUN Z VdS CERTIFICIRANO PROGRAMSKO OPREMO</t>
  </si>
  <si>
    <t>POTEK CEVOVODA JE PODAN ORIENTACIJSKO IN SE OBVEZNO KONTROLIRA NA OBJEKTU MED IZVEDBO; IZVAJALEC OBVEZNO SPROTI OBVEŠČA PROJEKTANTA O MOREBITNIH SPREMEMBAH ZA REVIDIRANJE HIDRAVLIČNIH IZRAČUNOV</t>
  </si>
  <si>
    <t>REVIZIJSKE ODPRTINE V SPUŠČENEM STROPU NISO PREDMET TEGA PROJEKTANTSKEGA POPISA</t>
  </si>
  <si>
    <t>ELEKTRIČNA OPREMA ZA AKTIVACIJO GAŠENJA Z NARAVNIM PLINOM (MODUL ZA GAŠENJE) MORA IZKAZOVATI SKLADNOST S STANDARDOM EN12094</t>
  </si>
  <si>
    <t>OBSTOJEČI SISTEM ZA JAVLJANJE POŽARA IN ALARMIRANJE (AJP) OBJEKTA TER OBSTOJEČI SISTEM ZA GAŠENJE NISTA PREDMET TE DOKUMENTACIJE; OBVEZNO GLEJ TUDI PROJEKT IZVEDENIH DEL PID št. 9.2-4213RB/13, PROJEKTANT VARNOST MARIBOR D.D., IZDELANO SEPTEMBER 2013</t>
  </si>
  <si>
    <t>PREVERJANJE USTREZNOSTI TEHNIČNE REŠITVE PO POSEGU NA OBSTOJEČEM SISTEMU ZA GAŠENJE POŽARA NI PREDMET TEGA PROJEKTANTSKEGA POPISA OZ. PROJEKTNE DOKUMENTACIJE</t>
  </si>
  <si>
    <t>PONUDNIK VREDNOSTI OZ. KONČNE OPOMBE VPISUJE V POLJA, OZNAČENA ZELENO - VREDNOSTI ZNESKOV SE IZRAČUNAVAJO SAMODEJNO !</t>
  </si>
  <si>
    <t>I.  STROJNI DEL</t>
  </si>
  <si>
    <t>1. Oprema</t>
  </si>
  <si>
    <t>Poz.</t>
  </si>
  <si>
    <t>Oznaka</t>
  </si>
  <si>
    <t>Kol.</t>
  </si>
  <si>
    <t>Cena/En brez DDV</t>
  </si>
  <si>
    <t>Znesek</t>
  </si>
  <si>
    <t>Sinorix SIEMENS</t>
  </si>
  <si>
    <t>Sistem gašenja s stabilno gasilno napravo; SISTEM SINGLE-ZONE / 1 CONA GAŠENJA  -  PROSTORI MR DIAGNOSTIKE,
ki zajema :</t>
  </si>
  <si>
    <t>tlačno tehnologijo z nazivnim tlakom 300bar; omogoča sistemsko zmanjšanje nazivnega tlaka na 60bar</t>
  </si>
  <si>
    <t>jeklenke za gasilno sredstvo z vso potrebno mehansko opremo</t>
  </si>
  <si>
    <t>gibljive cevi pri jeklenkah</t>
  </si>
  <si>
    <t>gasilno sredstvo INERGEN IG-541 v količini, kot ga predpisuje standard ISO 14520 oz. hidravlični izračun, z upoštevanjem opreme v prostorih;</t>
  </si>
  <si>
    <t>čas izpusta gasilnega sredstva v coni gašenja do 120 sekund</t>
  </si>
  <si>
    <t>ustrezno število in tip gasilno razpršilnih šob</t>
  </si>
  <si>
    <t>mehanske manometre; tlačna stikala; elektro-magnetne ventile; mehanske nepovratne ventile</t>
  </si>
  <si>
    <t>sistemski drobni, vezni in pritrdilni material</t>
  </si>
  <si>
    <r>
      <t xml:space="preserve">Jeklenka 140L  X5, mehansko opremljena, z vsem spojnim, povezovalnim in pritrdilnim materialom; za gasilno sredstvo Inergen IG-541
</t>
    </r>
    <r>
      <rPr>
        <b/>
        <sz val="8"/>
        <rFont val="Arial"/>
        <family val="2"/>
      </rPr>
      <t>OPOMBE:
Zmožnost ročne mehanske aktivacije gašenja
Brez zmožnosti ročne mehanske blokade gašenja
Sistem Single Zone
Upoštevati hidravlični izračun</t>
    </r>
  </si>
  <si>
    <t>EVENT0.1 SIEMENS</t>
  </si>
  <si>
    <r>
      <t>Loputa za razbremenitev nad-tlaka; mehanska - gravitacijska</t>
    </r>
    <r>
      <rPr>
        <sz val="11"/>
        <rFont val="Arial"/>
        <family val="2"/>
        <charset val="238"/>
      </rPr>
      <t xml:space="preserve">
</t>
    </r>
    <r>
      <rPr>
        <b/>
        <sz val="8"/>
        <rFont val="Arial"/>
        <family val="2"/>
        <charset val="238"/>
      </rPr>
      <t>OPOMBA:
Za gasilno sredstvo Inergen IG-541
Upoštevati hidravlični izračun</t>
    </r>
  </si>
  <si>
    <t>GRIPRO0.1 SIEMENS</t>
  </si>
  <si>
    <r>
      <t>Zaščitna rešetka za loputo za razbremenitev nad-tlaka</t>
    </r>
    <r>
      <rPr>
        <sz val="11"/>
        <rFont val="Arial"/>
        <family val="2"/>
        <charset val="238"/>
      </rPr>
      <t xml:space="preserve">
</t>
    </r>
    <r>
      <rPr>
        <b/>
        <sz val="8"/>
        <rFont val="Arial"/>
        <family val="2"/>
        <charset val="238"/>
      </rPr>
      <t>OPOMBA:
Za gasilno sredstvo Inergen IG-541
Upoštevati hidravlični izračun</t>
    </r>
  </si>
  <si>
    <t>GRIFEU0.1 SIEMENS</t>
  </si>
  <si>
    <r>
      <t>Požarna pregrada za loputo za razbremenitev nad-tlaka</t>
    </r>
    <r>
      <rPr>
        <sz val="11"/>
        <rFont val="Arial"/>
        <family val="2"/>
        <charset val="238"/>
      </rPr>
      <t xml:space="preserve">
</t>
    </r>
    <r>
      <rPr>
        <b/>
        <sz val="8"/>
        <rFont val="Arial"/>
        <family val="2"/>
        <charset val="238"/>
      </rPr>
      <t>OPOMBA:
Za gasilno sredstvo Inergen IG-541
Upoštevati hidravlični izračun</t>
    </r>
  </si>
  <si>
    <t>Tablica za nad vhodna vrata, RAL rdeče barve; opozorilni napis RAL bele barve, velikost besedila min. 50 mm :
"V PROSTORU MR VGRAJENA STABILNA GASILNA NAPRAVA Z NARAVNIM PLINOM INERGEN IG-541"
in
"INERGEN IG-541 GASSEOUS AUTOMATIC EXTINGUISHING SYSTEM INSTALLED IN MR-ROOM"</t>
  </si>
  <si>
    <t>Tablica pri loputah za razbremenitev, RAL rdeče barve; opozorilni napis RAL bele barve, velikost besedila min. 50 mm :
"POZOR GAŠENJE - ODMAKNI SE OD LOPUTE ZA RAZBREMENITEV !"
in
"OVERPRESSURE FLAPS FOR AUTOMATIC EXTINGUISHING / KEEP AWAY !"</t>
  </si>
  <si>
    <r>
      <t xml:space="preserve">Gasilna šoba za prostor; z izdelavo izvrtin ustreznih premerov
</t>
    </r>
    <r>
      <rPr>
        <b/>
        <sz val="8"/>
        <rFont val="Arial"/>
        <family val="2"/>
        <charset val="238"/>
      </rPr>
      <t>OPOMBA:
Za gasilno sredstvo Inergen IG-541
Upoštevati hidravlični izračun</t>
    </r>
  </si>
  <si>
    <r>
      <t xml:space="preserve">Gasilna šoba za dvojni strop; z izdelavo  izvrtin ustreznih premerov
</t>
    </r>
    <r>
      <rPr>
        <b/>
        <sz val="8"/>
        <rFont val="Arial"/>
        <family val="2"/>
        <charset val="238"/>
      </rPr>
      <t xml:space="preserve">
OPOMBA:
Za gasilno sredstvo Inergen IG-541
Upoštevati hidravlični izračun</t>
    </r>
  </si>
  <si>
    <t>Drobni in nespecificirani material</t>
  </si>
  <si>
    <t>2. Instalacije</t>
  </si>
  <si>
    <r>
      <t xml:space="preserve">Cevni razvod za predvideni sistem gašenja - brezšivne debelostenske cevi, brezšivna kolena, brezšivni T spojni elementi, nosilne konzole z objemkami pripadajoče premerom cevi; montažni pribor
</t>
    </r>
    <r>
      <rPr>
        <b/>
        <sz val="8"/>
        <rFont val="Arial"/>
        <family val="2"/>
        <charset val="238"/>
      </rPr>
      <t>OPOMBE:
Za gasilno sredstvo Inergen IG-541
Upoštevati hidravlični izračun</t>
    </r>
  </si>
  <si>
    <r>
      <t xml:space="preserve">Izvedba prebojev skozi AB konstrukcije, DO FI=60mm, DO L=0.5m
</t>
    </r>
    <r>
      <rPr>
        <b/>
        <sz val="8"/>
        <rFont val="Arial"/>
        <family val="2"/>
        <charset val="238"/>
      </rPr>
      <t>OPOMBE:
Pred izvedbo obvezno uskladiti s preboji za druge instalacije
Izvedbo prebojev mora potrditi strokovni nadzor
Preboji v kontrukciji MR kabine niso predmet tega popisa - izvede dobavitelj MR kabine</t>
    </r>
  </si>
  <si>
    <t>Tesnilna ognjeodporna masa za prehod instalacijskih povezav skozi preboje na meji požarnih sektorjev (Hilti CFS-S, ipd.)</t>
  </si>
  <si>
    <t>Slikopleskarska dela (popravilo sten po izvedbi prebojev - gipsanje)</t>
  </si>
  <si>
    <t>Pridobitev certifikata za izvedbo tesnitev prebojev za strojne instalacije na meji požarnih sektorjev</t>
  </si>
  <si>
    <t>3. Storitve</t>
  </si>
  <si>
    <r>
      <t>Izdelava hidravličnega izračuna PZI z VdS certificirano programsko opremo; sistem Single-Zone, 1 cona gašenja, gasilno sredstvo Inergen IG-541</t>
    </r>
    <r>
      <rPr>
        <sz val="11"/>
        <rFont val="Arial"/>
        <family val="2"/>
        <charset val="238"/>
      </rPr>
      <t xml:space="preserve">
</t>
    </r>
    <r>
      <rPr>
        <b/>
        <sz val="8"/>
        <rFont val="Arial"/>
        <family val="2"/>
        <charset val="238"/>
      </rPr>
      <t>OPOMBE:
Izdela izvajalec pred dejansko izvedbo del 
Za izdelavo je obvezen ogled objekta</t>
    </r>
  </si>
  <si>
    <r>
      <t xml:space="preserve">Montaža jeklenk, cevnega razvoda in ostale strojne opreme, skladno s hidravličnim izračunom oz. tlorisno podlogo; namestitev gasilnih šob
</t>
    </r>
    <r>
      <rPr>
        <b/>
        <sz val="8"/>
        <rFont val="Arial"/>
        <family val="2"/>
        <charset val="238"/>
      </rPr>
      <t>OPOMBE:
Barvanje cevovoda z RAL rdečo barvo mora odobriti strokovni nadzor</t>
    </r>
  </si>
  <si>
    <r>
      <t>Izvedba tlačnega preizkusa zračno + hidrostatično, skladno s standardom ISO 14520; čiščenje cevovoda: izpihovanje in/ali pranje ter definfekcija</t>
    </r>
    <r>
      <rPr>
        <sz val="11"/>
        <rFont val="Arial"/>
        <family val="2"/>
        <charset val="238"/>
      </rPr>
      <t xml:space="preserve">
</t>
    </r>
    <r>
      <rPr>
        <b/>
        <sz val="8"/>
        <rFont val="Arial"/>
        <family val="2"/>
        <charset val="238"/>
      </rPr>
      <t>OPOMBE:
Izvajalec izvede tlačni preizkus 
Po preizkusu se ne sme pojaviti nobena netesnost spoja kjerkoli v instalaciji
Pred tlačnim preizkusom morajo ljudje področje preizkušanja zapustiti, testno osebje se mora ustrezno zaščititi
Čiščenje cevovoda se opravi po tlačnem preizkusu
Tlačni preizkus se dokumentira z zapisnikom
Tip tlačnega preizkusa mora pisno potrditi strokovni nadzor</t>
    </r>
  </si>
  <si>
    <t>Sodelovanje projektanta PZI v smislu projektantskega nadzora, koordinacije investitor / projektant / izvajalec / nadzor</t>
  </si>
  <si>
    <t>Strokovni nadzor za izvedbo del; koordinacije investitor / projektant / izvajalec</t>
  </si>
  <si>
    <r>
      <t>Vrisovanje v delovni načrt PZI in predaja urejene dokumentacije kot podloga za PID</t>
    </r>
    <r>
      <rPr>
        <sz val="11"/>
        <rFont val="Arial"/>
        <family val="2"/>
        <charset val="238"/>
      </rPr>
      <t xml:space="preserve">
</t>
    </r>
    <r>
      <rPr>
        <b/>
        <sz val="8"/>
        <rFont val="Arial"/>
        <family val="2"/>
        <charset val="238"/>
      </rPr>
      <t>OPOMBA:
Izvajalec ob izvedbi vrisuje morebitne spremembe v načrte PZI</t>
    </r>
  </si>
  <si>
    <r>
      <t xml:space="preserve">Zaščita in odstranitev zaščite računalniške, električne in strojne opreme (uporaba zaščitnih folij, ipd.) - IZVEDE SE V PRIMERU DEJANSKE POTREBE
</t>
    </r>
    <r>
      <rPr>
        <b/>
        <sz val="8"/>
        <rFont val="Arial"/>
        <family val="2"/>
        <charset val="238"/>
      </rPr>
      <t>OPOMBA:
Izvede se v primeru dejanske potrebe</t>
    </r>
  </si>
  <si>
    <r>
      <t xml:space="preserve">Izdelava projektne dokumentacije izvedenih del PID v dveh pisnih izvodih (mape) za investitorja in enem izvodu na CD-ROM (datoteke PDF) za investitorja </t>
    </r>
    <r>
      <rPr>
        <sz val="11"/>
        <rFont val="Arial"/>
        <family val="2"/>
        <charset val="238"/>
      </rPr>
      <t xml:space="preserve">- SISTEM ZA GAŠENJE POŽARA S STABILNO GASILNO NAPRAVO == STROJNI DEL
</t>
    </r>
    <r>
      <rPr>
        <b/>
        <sz val="8"/>
        <rFont val="Arial"/>
        <family val="2"/>
        <charset val="238"/>
      </rPr>
      <t>OPOMBE:
Izdelava PID dokumentacije se izvede skupaj z elektro delom
Priloga PID je hidravlični izračun dejanskega stanja</t>
    </r>
  </si>
  <si>
    <t>Pregled sistema s strani pooblaščenca;  izdaja zapisnika o pregledu in pridobitev Potrdila o brezhibnem delovanju - SISTEM ZA GAŠENJE POŽARA == STROJNI DEL;
Sodelovanje izvajalca pri pregledu in pridobitvi Potrdila o brezhibnem delovanju</t>
  </si>
  <si>
    <r>
      <t xml:space="preserve">Izdelava Dokazila o zanesljivosti objekta DZO v enem pisnem izvodu (mapa) za investitorja in enem izvodu na CD-ROM (datoteke PDF) za investitorja </t>
    </r>
    <r>
      <rPr>
        <sz val="11"/>
        <rFont val="Arial"/>
        <family val="2"/>
        <charset val="238"/>
      </rPr>
      <t>- SISTEM ZA GAŠENJE POŽARA S STABILNO GASILNO NAPRAVO == STROJNI DEL</t>
    </r>
  </si>
  <si>
    <t>Sodelovanje izvajalca elektro dela za gašenje pri montaži strojnega dela za gašenje</t>
  </si>
  <si>
    <t>Demontaža obstoječe opreme in instalacij, vgrajene za prostor MR kabina</t>
  </si>
  <si>
    <t>Manipulativni in razni manjši stroški; ogled in priprava delovišča; zavarovalnine</t>
  </si>
  <si>
    <t>II.  ELEKTRO DEL</t>
  </si>
  <si>
    <t>FDOOT241-A9 SIEMENS</t>
  </si>
  <si>
    <t>Avtomatski kombinirani javljalnik dima-temperature; vgrajena tehnologija za prilagajanje okolju vgradnje; vgrajen izolator zanke;  vgrajen dvojni optični + dvojni termični senzor; s podnožjem in označevalno tablico</t>
  </si>
  <si>
    <t>DM1103-L
SIEMENS</t>
  </si>
  <si>
    <t>Tipka za ročno električno AKTIVACIJO gašenja; elektronika kolektivnega ročnega javljalnika; v ohišju RUMENE barve; v skladu s standardom EN12094-3; trajna nalepka RAL bele barve s programsko oznako tipke RAL rdeče barve</t>
  </si>
  <si>
    <t>Označevalna ploščica tipke za ročno električno aktivacijo gašenja rumene barve z napisom  "ROČNA AKTIVACIJA GAŠENJA" / "EXTINGUISHING - MANUAL ACTIVATION", črne barve, dim. ploščice 125 x 125 mm</t>
  </si>
  <si>
    <t>DM1103-S
SIEMENS</t>
  </si>
  <si>
    <t>Tipka za ročno električno ZADRŽEVANJE gašenja; elektronika kolektivnega ročnega javljalnika; v ohišju MODRE barve; v skladu s standardom EN12094-3; trajna nalepka RAL bele barve s programsko oznako tipke RAL rdeče barve</t>
  </si>
  <si>
    <t>Označevalna ploščica tipke za ročno električno zadrževanje gašenja modre barve z napisom "ROČNO ZADRŽEVANJE GAŠENJA" / "EXTINGUISHING  - MANUAL DELAY", RAL bele barve, dim. ploščice 125 x 125 mm</t>
  </si>
  <si>
    <t>OPT2600 SIEMENS</t>
  </si>
  <si>
    <t>Opozorilni svetlobno-zvočni tablo, enostranski, 24VDC, napis "POZOR GAŠENJE V TEKU !" / "ATTENTION - EXTINGUISHING IN CLEAN ROOM ACTIVATED!"</t>
  </si>
  <si>
    <t>FDA241 SIEMENS</t>
  </si>
  <si>
    <t>Modul za najzgodnejše zaznavanje dima (aspiracijski javljalnik); s prikazovalnikom. Patentirana tehnolgija detekcije z uporabo modre in infrardeče svetlobe za zanesljivo detekcijo in ločevanje med prahom in dimnimi delci. Nastavljiva občutljivost od 0,03 %/m do 20 %/m. Programabilni 4-20mA izhod, 1x splošni GPI vhod</t>
  </si>
  <si>
    <t>Cevni razvod - vzorčevalne cevi za aspiracijski javljalnik; skupna dolžina DO 30m; montažni in spojni pribor</t>
  </si>
  <si>
    <t>XC1005 SIEMENS</t>
  </si>
  <si>
    <r>
      <t xml:space="preserve">Modul za gašenje požara in krmiljenje sistema avtomatskega gašenja, za 1 cono gašenja, možnost priklopa 3 linij javljalnikov; v ohišju za n/o montažo; v skladu s standardom EN12094 in EN54
</t>
    </r>
    <r>
      <rPr>
        <b/>
        <sz val="8"/>
        <rFont val="Arial"/>
        <family val="2"/>
        <charset val="238"/>
      </rPr>
      <t>OPOMBE:
Popolna kompatibilnost z opremo za gašenje
Skladnost s standardom EN12094 je obvezna</t>
    </r>
  </si>
  <si>
    <t>FA2003-A1 SIEMENS</t>
  </si>
  <si>
    <t>AKU baterija 12 V, 7 Ah, VdS</t>
  </si>
  <si>
    <r>
      <t xml:space="preserve">Požarni adresni vmesniki za priklop modula gašenja v obstoječi sistem AJP; PVC ohišje; sponke in vezni pribor
</t>
    </r>
    <r>
      <rPr>
        <b/>
        <sz val="8"/>
        <rFont val="Arial"/>
        <family val="2"/>
        <charset val="238"/>
      </rPr>
      <t>OPOMBA:
Priklop v obstoječo požarno zanko AJP</t>
    </r>
  </si>
  <si>
    <t>ROLP/R/S
SIEMENS</t>
  </si>
  <si>
    <t>Alarmna hupa; rdeče barve; notranja; 24 VDC, 105 dB; obstojna samolepilna nalepka RAL bele barve s programsko oznako hupe RAL rdeče barve; ; velikost znakov v oznaki 25 mm; oznaka skladno s SIST 1013 125x125mm</t>
  </si>
  <si>
    <t>SOL-LX-W-RW
SIEMENS</t>
  </si>
  <si>
    <t>Alarmna bliskavica; rdeče barve; svetloba rdeče barve; notranja, 24 VDC; obstojna samolepilna nalepka RAL bele barve s programsko oznako bliskavice RAL rdeče barve</t>
  </si>
  <si>
    <t>NAP-AKU SIEMENS</t>
  </si>
  <si>
    <t>Napajalnik 70W, za montažo v ohišje, v skladu z EN54</t>
  </si>
  <si>
    <t>FA2005-A1
SIEMENS</t>
  </si>
  <si>
    <t>AKU baterija 12 V, 17 Ah, VdS</t>
  </si>
  <si>
    <t>MK SIEMENS</t>
  </si>
  <si>
    <t>Magnetno mikrostikalo za kovinska vrata, n/o izvedba; montažni komplet</t>
  </si>
  <si>
    <t>Kabel s Cu vodniki, signalno-krmilni, JY(St)Y 1x2x0.8 mm, plašč rdeče barve (Brandmeldekabel), s polaganjem</t>
  </si>
  <si>
    <t>Kabel s Cu vodniki, ognjeodporen, krmilni, Je-H(St)H FE180/E30 2x2x0.8 mm, s certificiranim montažnim in spojnim priborom, s polaganjem</t>
  </si>
  <si>
    <t>Kabel s Cu vodniki, energetski, NYM-J 3x1.5 mm2, s polaganjem</t>
  </si>
  <si>
    <t>Instalacijski PVC kanal NIK 1-2 ali cev PN 16, montažni pribor, s polaganjem</t>
  </si>
  <si>
    <t>Vodnik H07V 10mm2, ozemljitveni,
s polaganjem</t>
  </si>
  <si>
    <t>Instalacijski odklopnik 10A/B/1P, z vgradnjo v el. razdelilnik</t>
  </si>
  <si>
    <r>
      <t xml:space="preserve">Izvedba prebojev skozi AB konstrukcije, DO FI=25mm, DO L=0.5m
</t>
    </r>
    <r>
      <rPr>
        <b/>
        <sz val="8"/>
        <rFont val="Arial"/>
        <family val="2"/>
        <charset val="238"/>
      </rPr>
      <t>OPOMBE:
Pred izvedbo obvezno uskladiti s preboji za druge instalacije
Izvedbo prebojev mora potrditi strokovni nadzor</t>
    </r>
  </si>
  <si>
    <t>Pridobitev certifikata za izvedbo ognjeodpornih instalacij</t>
  </si>
  <si>
    <t>Pridobitev certifikata za izvedbo tesnitev prebojev za električne instalacije na meji požarnih sektorjev</t>
  </si>
  <si>
    <r>
      <t xml:space="preserve">Montaža električne opreme za gašenje požara na pripravljene instalacije
</t>
    </r>
    <r>
      <rPr>
        <b/>
        <sz val="8"/>
        <rFont val="Arial"/>
        <family val="2"/>
        <charset val="238"/>
      </rPr>
      <t>OPOMBA:
Tipke, hupe, bliskavice, tabloje, aspiracijske module in modul za gašenje zveže ter označi izvajalec električnih instalacij po navodilih proizvajalca opreme ter skladno s PZI</t>
    </r>
  </si>
  <si>
    <t>Programiranje - parametriranje sistema, spuščanje  v obratovanje, preizkus, predaja uporabniku</t>
  </si>
  <si>
    <r>
      <t xml:space="preserve">Izvedba šolanja za upravljanje s sistemom
</t>
    </r>
    <r>
      <rPr>
        <b/>
        <sz val="8"/>
        <rFont val="Arial"/>
        <family val="2"/>
        <charset val="238"/>
      </rPr>
      <t>OPOMBA:
Dobavitelj opreme izvede šolanje investitorjevega osebja, ki obsega seznanitev z vgrajeno opremo in način uporabe na nivoju neposrednega operaterskega osebja</t>
    </r>
  </si>
  <si>
    <r>
      <t xml:space="preserve">Vrisovanje v delovni načrt PZI in predaja urejene dokumentacije kot podloga za PID
</t>
    </r>
    <r>
      <rPr>
        <b/>
        <sz val="8"/>
        <rFont val="Arial"/>
        <family val="2"/>
        <charset val="238"/>
      </rPr>
      <t>OPOMBA:
Izvajalec ob izvedbi vrisuje morebitne spremembe v načrte PZI</t>
    </r>
  </si>
  <si>
    <t>Zaščita in odstranitev zaščite računalniške, električne in strojne opreme (uporaba zaščitnih folij, ipd.) - IZVEDE SE V PRIMERU DEJANSKE POTREBE</t>
  </si>
  <si>
    <r>
      <t xml:space="preserve">Izdelava projektne dokumentacije izvedenih del PID v dveh pisnih izvodih (mape) za investitorja in enem izvodu na CD-ROM (datoteke PDF) za investitorja - SISTEM ZA GAŠENJE POŽARA S STABILNO GASILNO NAPRAVO == ELEKTRO DEL
</t>
    </r>
    <r>
      <rPr>
        <b/>
        <sz val="8"/>
        <rFont val="Arial"/>
        <family val="2"/>
        <charset val="238"/>
      </rPr>
      <t>OPOMBA:
Izdelava PID dokumentacije se izvede skupaj s strojnim delom</t>
    </r>
  </si>
  <si>
    <t>Pregled sistema s strani pooblaščenca;  izdaja zapisnika o pregledu in pridobitev Potrdila o brezhibnem delovanju - SISTEM ZA GAŠENJE POŽARA == ELEKTRO DEL;
Sodelovanje izvajalca pri pregledu in pridobitvi Potrdila o brezhibnem delovanju</t>
  </si>
  <si>
    <r>
      <t xml:space="preserve">Izdelava Dokazila o zanesljivosti objekta DZO v enem pisnem izvodu (mapa) za investitorja in enem izvodu na CD-ROM (datoteke PDF) za investitorja </t>
    </r>
    <r>
      <rPr>
        <sz val="11"/>
        <rFont val="Arial"/>
        <family val="2"/>
        <charset val="238"/>
      </rPr>
      <t>- SISTEM ZA GAŠENJE POŽARA S STABILNO GASILNO NAPRAVO == ELEKTRO DEL</t>
    </r>
  </si>
  <si>
    <t>Izdelava kratkih navodil za uporabo</t>
  </si>
  <si>
    <t>Sodelovanje izvajalca strojnega dela za gašenje pri montaži elektro dela za gašenje</t>
  </si>
  <si>
    <t>P O V Z E T E K</t>
  </si>
  <si>
    <t>brez DDV</t>
  </si>
  <si>
    <t>SKUPAJ  brez  DDV</t>
  </si>
  <si>
    <t>DDV  22%</t>
  </si>
  <si>
    <t>SKUPAJ  INVESTICIJA  z  DDV</t>
  </si>
  <si>
    <t>OPOMBE ponudnika</t>
  </si>
  <si>
    <t>GRADBENA OBRTNIŠKA  DELA</t>
  </si>
  <si>
    <t>GRADBENO OBRTNIŠKA DELA SKUPAJ</t>
  </si>
  <si>
    <t xml:space="preserve">NEMEDICINSKA OPREMA </t>
  </si>
  <si>
    <t xml:space="preserve">NEMEDICINSKA OPREMA SKUPAJ </t>
  </si>
  <si>
    <t xml:space="preserve">ELEKTRO INSTALACIJE SKUPAJ </t>
  </si>
  <si>
    <t>F./</t>
  </si>
  <si>
    <t>G./</t>
  </si>
  <si>
    <t xml:space="preserve">GAŠENJE POŽARA </t>
  </si>
  <si>
    <t xml:space="preserve">GAŠENJE POŽARA SKUPAJ </t>
  </si>
  <si>
    <t xml:space="preserve">SKUPAJ (A+B+C+D+E+F+G) brez DDV  </t>
  </si>
  <si>
    <t>SKUPAJ (A+B+C+D+E+F+G) Z DDV:</t>
  </si>
  <si>
    <t xml:space="preserve">GORAN DOMINKO, u.d.i.a. </t>
  </si>
  <si>
    <t>109-20</t>
  </si>
  <si>
    <t xml:space="preserve">ODDELEK ZA ONKOLOGIJO UKC MB, FINALIZACIJA PROSTOROV MR DIAGNOSTIKE, Z  DOBAVO IN MONTAŽO MR NAPRAVE S PRIPADAJOČO OPREMO V PROSTORE ODDELKA ZA ONKOLOGIJO, KLET 2 </t>
  </si>
  <si>
    <t>2.14.</t>
  </si>
  <si>
    <t>2.22</t>
  </si>
  <si>
    <t xml:space="preserve">* Pred pričetkom izvajanja GOI del in montaže, mora izvajalec del pregledati objekt za morebitne poškodbe. O pregledu se naredi zapisnik. </t>
  </si>
  <si>
    <t xml:space="preserve">Postavka 1.7 - 01. se ne ponuja in ni stvar predmetnega razpisa, ker bo dobavo in montažo zračno hlajenega hladilnega agregata za pripravo hladilne vodeto izvedel dobavitelj MR aparata Simens v lastni režiji!                                        </t>
  </si>
  <si>
    <t xml:space="preserve">Razna premontažna dela (demontaža in ponovna montaža), prestavitve opreme in instalacij, ipd.; po predhodni odobritvi nadzornika
</t>
  </si>
  <si>
    <t>H./</t>
  </si>
  <si>
    <t>10 % NEPREDVIDENIH DEL</t>
  </si>
  <si>
    <t>KOORDINACIJA VSEH VKLJUČENIH IZVAJALCEV NA PROJEKTU</t>
  </si>
  <si>
    <t>OBR - 2</t>
  </si>
  <si>
    <t>Dobava filtrov za klimat KN1 (skladno s točko 12. Navodil za izvajanje del v stavbi Oddelka za onkologijo v okviru umestitve MR aparata v prostor)</t>
  </si>
  <si>
    <t>Filter F9</t>
  </si>
  <si>
    <t>Filter F5</t>
  </si>
  <si>
    <t>DOVOD</t>
  </si>
  <si>
    <t>ODVOD</t>
  </si>
  <si>
    <t>592x287x300     kom</t>
  </si>
  <si>
    <t>592x592x300     kom</t>
  </si>
  <si>
    <t>592x592x95     kom</t>
  </si>
  <si>
    <t>592x287x95     kom</t>
  </si>
  <si>
    <r>
      <t xml:space="preserve">Demontaža, skladiščenje in ponovna montaža svetlobne kupule in steklenega stropa pod njo za vnos Magneta. Potrebna min. širina za vnos je 250cm. Zajeti vsa potrebna dela za ponovno montažo in vzpostavitev obstoječega stanja, komplet s pritrdilnim in tesnitvenim materialom. V ceno všteti tudi vso potrebno strojno opremo za vnos Magneta, potrebne odre, tla zaščititi s kovinskimi ploščami, da ne pride do poškodb.Po končanju del mora biti kupola vodotesna.  </t>
    </r>
    <r>
      <rPr>
        <sz val="12"/>
        <color rgb="FFFF0000"/>
        <rFont val="Arial"/>
        <family val="2"/>
        <charset val="238"/>
      </rPr>
      <t>Predvidi se dvakratno odpiranje in zapiranje kupole. Prvo odpiranje in zapiranje za potrebe vnosa materiala za RF kletko. Drugo odpiranje in zapiranje za potrebe vnosa MR aparata.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</si>
</sst>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 #,##0.00\ &quot;€&quot;_-;\-* #,##0.00\ &quot;€&quot;_-;_-* &quot;-&quot;??\ &quot;€&quot;_-;_-@_-"/>
    <numFmt numFmtId="164" formatCode="#,##0.00\ &quot;€&quot;"/>
    <numFmt numFmtId="165" formatCode="_-* #,##0.00\ &quot;SIT&quot;_-;\-* #,##0.00\ &quot;SIT&quot;_-;_-* &quot;-&quot;??\ &quot;SIT&quot;_-;_-@_-"/>
    <numFmt numFmtId="166" formatCode="#,##0.00\ [$EUR];\-#,##0.00\ [$EUR]"/>
    <numFmt numFmtId="167" formatCode="_-* #,##0.00\ [$EUR]_-;\-* #,##0.00\ [$EUR]_-;_-* &quot;-&quot;??\ [$EUR]_-;_-@_-"/>
    <numFmt numFmtId="168" formatCode="_-* #,##0.00\ [$€-1]_-;\-* #,##0.00\ [$€-1]_-;_-* &quot;-&quot;??\ [$€-1]_-"/>
    <numFmt numFmtId="169" formatCode="#,##0.00\ [$€-1]"/>
    <numFmt numFmtId="170" formatCode="&quot;B3&quot;\.0"/>
    <numFmt numFmtId="171" formatCode="#,##0.00\ _S_I_T"/>
    <numFmt numFmtId="172" formatCode="&quot;A2/2.0&quot;"/>
    <numFmt numFmtId="173" formatCode="0.0%"/>
  </numFmts>
  <fonts count="67" x14ac:knownFonts="1">
    <font>
      <sz val="11"/>
      <color theme="1"/>
      <name val="Calibri"/>
      <family val="2"/>
      <charset val="238"/>
      <scheme val="minor"/>
    </font>
    <font>
      <sz val="10"/>
      <name val="Arial"/>
      <family val="2"/>
    </font>
    <font>
      <sz val="10"/>
      <name val="Arial CE"/>
      <charset val="238"/>
    </font>
    <font>
      <sz val="11"/>
      <color theme="1"/>
      <name val="Calibri"/>
      <family val="2"/>
      <charset val="238"/>
      <scheme val="minor"/>
    </font>
    <font>
      <sz val="12"/>
      <name val="Arial"/>
      <family val="2"/>
    </font>
    <font>
      <b/>
      <sz val="12"/>
      <name val="Arial"/>
      <family val="2"/>
    </font>
    <font>
      <sz val="10"/>
      <name val="Arial CE"/>
      <family val="2"/>
    </font>
    <font>
      <sz val="12"/>
      <color theme="1"/>
      <name val="Arial"/>
      <family val="2"/>
    </font>
    <font>
      <sz val="12"/>
      <color rgb="FFFF0000"/>
      <name val="Arial"/>
      <family val="2"/>
    </font>
    <font>
      <i/>
      <sz val="12"/>
      <name val="Arial"/>
      <family val="2"/>
    </font>
    <font>
      <b/>
      <i/>
      <u/>
      <sz val="12"/>
      <name val="Arial"/>
      <family val="2"/>
      <charset val="238"/>
    </font>
    <font>
      <b/>
      <sz val="12"/>
      <name val="Arial"/>
      <family val="2"/>
      <charset val="238"/>
    </font>
    <font>
      <sz val="11"/>
      <color rgb="FFFF0000"/>
      <name val="Calibri"/>
      <family val="2"/>
      <charset val="238"/>
      <scheme val="minor"/>
    </font>
    <font>
      <sz val="10"/>
      <color theme="1"/>
      <name val="Arial"/>
      <family val="2"/>
      <charset val="238"/>
    </font>
    <font>
      <sz val="10"/>
      <name val="Arial"/>
      <family val="2"/>
      <charset val="238"/>
    </font>
    <font>
      <b/>
      <sz val="10"/>
      <name val="Arial"/>
      <family val="2"/>
      <charset val="238"/>
    </font>
    <font>
      <sz val="10"/>
      <color rgb="FFFF0000"/>
      <name val="Arial CE"/>
      <charset val="238"/>
    </font>
    <font>
      <sz val="11"/>
      <name val="Calibri"/>
      <family val="2"/>
      <charset val="238"/>
      <scheme val="minor"/>
    </font>
    <font>
      <sz val="10"/>
      <name val="Arial CE"/>
      <family val="2"/>
      <charset val="238"/>
    </font>
    <font>
      <u val="double"/>
      <sz val="10"/>
      <name val="Arial"/>
      <family val="2"/>
      <charset val="238"/>
    </font>
    <font>
      <b/>
      <i/>
      <sz val="11"/>
      <name val="Arial"/>
      <family val="2"/>
    </font>
    <font>
      <sz val="11"/>
      <color indexed="8"/>
      <name val="Arial"/>
      <family val="2"/>
      <charset val="238"/>
    </font>
    <font>
      <sz val="10"/>
      <color indexed="8"/>
      <name val="Arial"/>
      <family val="2"/>
      <charset val="238"/>
    </font>
    <font>
      <vertAlign val="superscript"/>
      <sz val="10"/>
      <color theme="1"/>
      <name val="Arial"/>
      <family val="2"/>
      <charset val="238"/>
    </font>
    <font>
      <sz val="10"/>
      <color theme="1"/>
      <name val="Calibri"/>
      <family val="2"/>
      <charset val="238"/>
      <scheme val="minor"/>
    </font>
    <font>
      <sz val="10"/>
      <name val="Calibri"/>
      <family val="2"/>
      <charset val="238"/>
    </font>
    <font>
      <sz val="8.5"/>
      <name val="Arial"/>
      <family val="2"/>
      <charset val="238"/>
    </font>
    <font>
      <sz val="8"/>
      <name val="Arial"/>
      <family val="2"/>
      <charset val="238"/>
    </font>
    <font>
      <b/>
      <sz val="8"/>
      <name val="Arial"/>
      <family val="2"/>
      <charset val="238"/>
    </font>
    <font>
      <b/>
      <sz val="8.5"/>
      <name val="Arial"/>
      <family val="2"/>
      <charset val="238"/>
    </font>
    <font>
      <sz val="8.5"/>
      <color theme="1"/>
      <name val="Arial"/>
      <family val="2"/>
      <charset val="238"/>
    </font>
    <font>
      <b/>
      <u/>
      <sz val="10"/>
      <name val="Arial"/>
      <family val="2"/>
      <charset val="238"/>
    </font>
    <font>
      <b/>
      <sz val="12"/>
      <name val="Calibri"/>
      <family val="2"/>
      <charset val="238"/>
      <scheme val="minor"/>
    </font>
    <font>
      <sz val="12"/>
      <name val="Calibri"/>
      <family val="2"/>
      <charset val="238"/>
      <scheme val="minor"/>
    </font>
    <font>
      <sz val="10"/>
      <name val="Calibri"/>
      <family val="2"/>
      <charset val="238"/>
      <scheme val="minor"/>
    </font>
    <font>
      <b/>
      <sz val="10"/>
      <name val="Calibri"/>
      <family val="2"/>
      <charset val="238"/>
      <scheme val="minor"/>
    </font>
    <font>
      <vertAlign val="superscript"/>
      <sz val="10"/>
      <name val="Calibri"/>
      <family val="2"/>
      <charset val="238"/>
      <scheme val="minor"/>
    </font>
    <font>
      <vertAlign val="superscript"/>
      <sz val="10"/>
      <name val="Calibri"/>
      <family val="2"/>
      <charset val="238"/>
    </font>
    <font>
      <sz val="10"/>
      <color indexed="10"/>
      <name val="Calibri"/>
      <family val="2"/>
      <charset val="238"/>
      <scheme val="minor"/>
    </font>
    <font>
      <sz val="11"/>
      <name val="Arial"/>
      <family val="2"/>
      <charset val="238"/>
    </font>
    <font>
      <sz val="12"/>
      <name val="Arial"/>
      <family val="2"/>
      <charset val="238"/>
    </font>
    <font>
      <sz val="9"/>
      <name val="Arial"/>
      <family val="2"/>
      <charset val="238"/>
    </font>
    <font>
      <u/>
      <sz val="12"/>
      <name val="Arial"/>
      <family val="2"/>
      <charset val="238"/>
    </font>
    <font>
      <b/>
      <sz val="11"/>
      <name val="Calibri"/>
      <family val="2"/>
      <charset val="238"/>
      <scheme val="minor"/>
    </font>
    <font>
      <sz val="9"/>
      <name val="Calibri"/>
      <family val="2"/>
      <charset val="238"/>
      <scheme val="minor"/>
    </font>
    <font>
      <sz val="8"/>
      <name val="Calibri"/>
      <family val="2"/>
      <charset val="238"/>
      <scheme val="minor"/>
    </font>
    <font>
      <sz val="11"/>
      <color indexed="8"/>
      <name val="Calibri"/>
      <family val="2"/>
      <charset val="238"/>
    </font>
    <font>
      <b/>
      <sz val="10"/>
      <color rgb="FF0070C0"/>
      <name val="Arial"/>
      <family val="2"/>
      <charset val="238"/>
    </font>
    <font>
      <b/>
      <sz val="11"/>
      <name val="Arial"/>
      <family val="2"/>
      <charset val="238"/>
    </font>
    <font>
      <b/>
      <sz val="14"/>
      <name val="Arial"/>
      <family val="2"/>
      <charset val="238"/>
    </font>
    <font>
      <sz val="11"/>
      <name val="Times New Roman CE"/>
      <family val="1"/>
      <charset val="238"/>
    </font>
    <font>
      <b/>
      <sz val="11"/>
      <color theme="1"/>
      <name val="Calibri"/>
      <family val="2"/>
      <scheme val="minor"/>
    </font>
    <font>
      <sz val="11"/>
      <name val="Arial"/>
      <family val="2"/>
    </font>
    <font>
      <b/>
      <sz val="8"/>
      <name val="Arial"/>
      <family val="2"/>
    </font>
    <font>
      <b/>
      <sz val="11"/>
      <color rgb="FF00B050"/>
      <name val="Arial"/>
      <family val="2"/>
      <charset val="238"/>
    </font>
    <font>
      <b/>
      <sz val="11"/>
      <color rgb="FF7030A0"/>
      <name val="Arial"/>
      <family val="2"/>
      <charset val="238"/>
    </font>
    <font>
      <b/>
      <sz val="11"/>
      <color indexed="14"/>
      <name val="Arial"/>
      <family val="2"/>
      <charset val="238"/>
    </font>
    <font>
      <b/>
      <strike/>
      <sz val="11"/>
      <name val="Arial"/>
      <family val="2"/>
      <charset val="238"/>
    </font>
    <font>
      <b/>
      <sz val="11"/>
      <color indexed="10"/>
      <name val="Arial"/>
      <family val="2"/>
      <charset val="238"/>
    </font>
    <font>
      <b/>
      <sz val="11"/>
      <name val="Times New Roman CE"/>
      <family val="1"/>
      <charset val="238"/>
    </font>
    <font>
      <sz val="10"/>
      <color theme="1"/>
      <name val="Calibri"/>
      <family val="2"/>
      <scheme val="minor"/>
    </font>
    <font>
      <b/>
      <sz val="11"/>
      <color rgb="FF0070C0"/>
      <name val="Arial"/>
      <family val="2"/>
      <charset val="238"/>
    </font>
    <font>
      <b/>
      <sz val="14"/>
      <name val="Calibri"/>
      <family val="2"/>
      <charset val="238"/>
      <scheme val="minor"/>
    </font>
    <font>
      <sz val="10"/>
      <color rgb="FFFF0000"/>
      <name val="Arial"/>
      <family val="2"/>
    </font>
    <font>
      <sz val="10"/>
      <color rgb="FFFF0000"/>
      <name val="Arial CE"/>
      <family val="2"/>
      <charset val="238"/>
    </font>
    <font>
      <sz val="10"/>
      <color rgb="FFFF0000"/>
      <name val="Arial"/>
      <family val="2"/>
      <charset val="238"/>
    </font>
    <font>
      <sz val="12"/>
      <color rgb="FFFF0000"/>
      <name val="Arial"/>
      <family val="2"/>
      <charset val="238"/>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99FF99"/>
        <bgColor indexed="64"/>
      </patternFill>
    </fill>
  </fills>
  <borders count="6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thin">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dotted">
        <color indexed="64"/>
      </left>
      <right style="dotted">
        <color indexed="64"/>
      </right>
      <top style="dotted">
        <color indexed="64"/>
      </top>
      <bottom/>
      <diagonal/>
    </border>
    <border>
      <left style="dotted">
        <color indexed="64"/>
      </left>
      <right style="thin">
        <color indexed="64"/>
      </right>
      <top style="dotted">
        <color indexed="64"/>
      </top>
      <bottom/>
      <diagonal/>
    </border>
    <border>
      <left style="thin">
        <color indexed="64"/>
      </left>
      <right style="dotted">
        <color indexed="64"/>
      </right>
      <top style="dotted">
        <color indexed="64"/>
      </top>
      <bottom/>
      <diagonal/>
    </border>
    <border>
      <left/>
      <right style="dotted">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dotted">
        <color indexed="64"/>
      </right>
      <top/>
      <bottom style="dotted">
        <color indexed="64"/>
      </bottom>
      <diagonal/>
    </border>
    <border>
      <left/>
      <right style="dotted">
        <color indexed="64"/>
      </right>
      <top/>
      <bottom style="dotted">
        <color indexed="64"/>
      </bottom>
      <diagonal/>
    </border>
    <border>
      <left/>
      <right style="thin">
        <color indexed="64"/>
      </right>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style="dotted">
        <color indexed="64"/>
      </bottom>
      <diagonal/>
    </border>
    <border>
      <left style="dotted">
        <color indexed="64"/>
      </left>
      <right style="dotted">
        <color indexed="64"/>
      </right>
      <top/>
      <bottom style="dotted">
        <color indexed="64"/>
      </bottom>
      <diagonal/>
    </border>
    <border>
      <left style="dotted">
        <color indexed="64"/>
      </left>
      <right style="thin">
        <color indexed="64"/>
      </right>
      <top/>
      <bottom style="dotted">
        <color indexed="64"/>
      </bottom>
      <diagonal/>
    </border>
    <border>
      <left style="thin">
        <color indexed="64"/>
      </left>
      <right style="dotted">
        <color indexed="64"/>
      </right>
      <top/>
      <bottom/>
      <diagonal/>
    </border>
    <border>
      <left/>
      <right style="dotted">
        <color indexed="64"/>
      </right>
      <top/>
      <bottom/>
      <diagonal/>
    </border>
    <border>
      <left style="dotted">
        <color indexed="64"/>
      </left>
      <right style="dotted">
        <color indexed="64"/>
      </right>
      <top/>
      <bottom/>
      <diagonal/>
    </border>
    <border>
      <left/>
      <right style="dotted">
        <color indexed="64"/>
      </right>
      <top/>
      <bottom style="thin">
        <color indexed="64"/>
      </bottom>
      <diagonal/>
    </border>
    <border>
      <left/>
      <right style="dotted">
        <color indexed="64"/>
      </right>
      <top style="dotted">
        <color indexed="64"/>
      </top>
      <bottom style="thin">
        <color indexed="64"/>
      </bottom>
      <diagonal/>
    </border>
    <border>
      <left/>
      <right style="dotted">
        <color indexed="64"/>
      </right>
      <top style="dotted">
        <color indexed="64"/>
      </top>
      <bottom/>
      <diagonal/>
    </border>
    <border>
      <left style="thin">
        <color indexed="64"/>
      </left>
      <right style="thin">
        <color indexed="64"/>
      </right>
      <top/>
      <bottom/>
      <diagonal/>
    </border>
  </borders>
  <cellStyleXfs count="18">
    <xf numFmtId="0" fontId="0" fillId="0" borderId="0"/>
    <xf numFmtId="0" fontId="2" fillId="0" borderId="0"/>
    <xf numFmtId="0" fontId="3" fillId="0" borderId="0"/>
    <xf numFmtId="0" fontId="6" fillId="0" borderId="0"/>
    <xf numFmtId="44" fontId="3" fillId="0" borderId="0" applyFont="0" applyFill="0" applyBorder="0" applyAlignment="0" applyProtection="0"/>
    <xf numFmtId="165" fontId="2" fillId="0" borderId="0" applyFont="0" applyFill="0" applyBorder="0" applyAlignment="0" applyProtection="0"/>
    <xf numFmtId="0" fontId="14" fillId="0" borderId="0" applyFill="0" applyBorder="0"/>
    <xf numFmtId="169" fontId="14" fillId="0" borderId="0" applyFill="0" applyBorder="0"/>
    <xf numFmtId="170" fontId="14" fillId="0" borderId="0"/>
    <xf numFmtId="0" fontId="14" fillId="0" borderId="0"/>
    <xf numFmtId="172" fontId="14" fillId="0" borderId="0" applyFill="0" applyBorder="0"/>
    <xf numFmtId="172" fontId="14" fillId="0" borderId="0"/>
    <xf numFmtId="172" fontId="14" fillId="0" borderId="0"/>
    <xf numFmtId="172" fontId="2" fillId="0" borderId="0"/>
    <xf numFmtId="0" fontId="46" fillId="0" borderId="0"/>
    <xf numFmtId="39" fontId="1" fillId="0" borderId="66">
      <alignment horizontal="right" vertical="top" wrapText="1"/>
    </xf>
    <xf numFmtId="172" fontId="14" fillId="0" borderId="0"/>
    <xf numFmtId="0" fontId="14" fillId="0" borderId="0"/>
  </cellStyleXfs>
  <cellXfs count="532">
    <xf numFmtId="0" fontId="0" fillId="0" borderId="0" xfId="0"/>
    <xf numFmtId="0" fontId="4" fillId="0" borderId="0" xfId="0" applyFont="1" applyAlignment="1">
      <alignment horizontal="justify" vertical="top"/>
    </xf>
    <xf numFmtId="4" fontId="4" fillId="0" borderId="0" xfId="0" applyNumberFormat="1" applyFont="1" applyAlignment="1">
      <alignment horizontal="right" vertical="top"/>
    </xf>
    <xf numFmtId="0" fontId="5" fillId="0" borderId="0" xfId="0" applyFont="1" applyAlignment="1">
      <alignment horizontal="justify" vertical="top" wrapText="1"/>
    </xf>
    <xf numFmtId="0" fontId="4" fillId="0" borderId="0" xfId="0" applyFont="1" applyAlignment="1">
      <alignment horizontal="justify" vertical="top" wrapText="1"/>
    </xf>
    <xf numFmtId="4" fontId="4" fillId="0" borderId="0" xfId="0" applyNumberFormat="1" applyFont="1" applyAlignment="1">
      <alignment horizontal="right" vertical="top" wrapText="1"/>
    </xf>
    <xf numFmtId="49" fontId="5" fillId="0" borderId="0" xfId="0" applyNumberFormat="1" applyFont="1" applyAlignment="1">
      <alignment horizontal="justify" vertical="top" wrapText="1"/>
    </xf>
    <xf numFmtId="49" fontId="4" fillId="0" borderId="0" xfId="0" applyNumberFormat="1" applyFont="1" applyAlignment="1">
      <alignment horizontal="justify" vertical="top" wrapText="1"/>
    </xf>
    <xf numFmtId="49" fontId="4" fillId="0" borderId="0" xfId="0" applyNumberFormat="1" applyFont="1" applyAlignment="1">
      <alignment horizontal="justify" vertical="top"/>
    </xf>
    <xf numFmtId="4" fontId="5" fillId="0" borderId="0" xfId="0" applyNumberFormat="1" applyFont="1" applyAlignment="1">
      <alignment horizontal="justify" vertical="top" wrapText="1"/>
    </xf>
    <xf numFmtId="4" fontId="4" fillId="0" borderId="0" xfId="0" quotePrefix="1" applyNumberFormat="1" applyFont="1" applyAlignment="1">
      <alignment horizontal="justify" vertical="top" wrapText="1"/>
    </xf>
    <xf numFmtId="4" fontId="4" fillId="0" borderId="0" xfId="2" applyNumberFormat="1" applyFont="1" applyAlignment="1">
      <alignment horizontal="justify" vertical="top" wrapText="1"/>
    </xf>
    <xf numFmtId="4" fontId="5" fillId="0" borderId="0" xfId="2" applyNumberFormat="1" applyFont="1" applyAlignment="1">
      <alignment horizontal="justify" vertical="top" wrapText="1"/>
    </xf>
    <xf numFmtId="0" fontId="5" fillId="0" borderId="0" xfId="0" applyFont="1"/>
    <xf numFmtId="4" fontId="5" fillId="0" borderId="0" xfId="0" applyNumberFormat="1" applyFont="1" applyAlignment="1">
      <alignment horizontal="right" vertical="top" wrapText="1"/>
    </xf>
    <xf numFmtId="0" fontId="7" fillId="0" borderId="0" xfId="3" applyFont="1" applyAlignment="1">
      <alignment horizontal="justify" vertical="top" readingOrder="1"/>
    </xf>
    <xf numFmtId="4" fontId="7" fillId="0" borderId="0" xfId="0" applyNumberFormat="1" applyFont="1" applyAlignment="1">
      <alignment horizontal="right" vertical="top" wrapText="1"/>
    </xf>
    <xf numFmtId="4" fontId="8" fillId="0" borderId="0" xfId="0" applyNumberFormat="1" applyFont="1" applyAlignment="1">
      <alignment horizontal="right" vertical="top" wrapText="1"/>
    </xf>
    <xf numFmtId="0" fontId="4" fillId="0" borderId="0" xfId="0" quotePrefix="1" applyFont="1" applyAlignment="1">
      <alignment horizontal="justify" vertical="top" wrapText="1"/>
    </xf>
    <xf numFmtId="0" fontId="8" fillId="0" borderId="0" xfId="0" applyFont="1" applyAlignment="1">
      <alignment horizontal="justify" vertical="top" wrapText="1"/>
    </xf>
    <xf numFmtId="49" fontId="4" fillId="0" borderId="0" xfId="0" applyNumberFormat="1" applyFont="1" applyAlignment="1">
      <alignment vertical="top" wrapText="1"/>
    </xf>
    <xf numFmtId="0" fontId="4" fillId="0" borderId="0" xfId="0" applyFont="1" applyAlignment="1">
      <alignment vertical="top" wrapText="1"/>
    </xf>
    <xf numFmtId="0" fontId="5" fillId="0" borderId="0" xfId="0" quotePrefix="1" applyFont="1" applyAlignment="1">
      <alignment horizontal="justify" vertical="top" wrapText="1"/>
    </xf>
    <xf numFmtId="0" fontId="4" fillId="0" borderId="0" xfId="0" applyFont="1" applyAlignment="1">
      <alignment horizontal="left" vertical="top" wrapText="1"/>
    </xf>
    <xf numFmtId="0" fontId="4" fillId="0" borderId="4" xfId="0" applyFont="1" applyBorder="1" applyAlignment="1">
      <alignment horizontal="justify" vertical="top" wrapText="1"/>
    </xf>
    <xf numFmtId="4" fontId="4" fillId="0" borderId="4" xfId="0" applyNumberFormat="1" applyFont="1" applyBorder="1" applyAlignment="1">
      <alignment horizontal="right" vertical="top" wrapText="1"/>
    </xf>
    <xf numFmtId="0" fontId="4" fillId="3" borderId="5" xfId="0" applyFont="1" applyFill="1" applyBorder="1" applyAlignment="1">
      <alignment horizontal="justify" vertical="top" wrapText="1"/>
    </xf>
    <xf numFmtId="0" fontId="5" fillId="3" borderId="4" xfId="0" applyFont="1" applyFill="1" applyBorder="1" applyAlignment="1">
      <alignment horizontal="justify" vertical="top" wrapText="1"/>
    </xf>
    <xf numFmtId="4" fontId="4" fillId="3" borderId="4" xfId="0" applyNumberFormat="1" applyFont="1" applyFill="1" applyBorder="1" applyAlignment="1">
      <alignment horizontal="right" vertical="top" wrapText="1"/>
    </xf>
    <xf numFmtId="0" fontId="4" fillId="3" borderId="1" xfId="0" applyFont="1" applyFill="1" applyBorder="1" applyAlignment="1">
      <alignment horizontal="justify" vertical="top" wrapText="1"/>
    </xf>
    <xf numFmtId="0" fontId="4" fillId="3" borderId="2" xfId="0" applyFont="1" applyFill="1" applyBorder="1" applyAlignment="1">
      <alignment horizontal="justify" vertical="top" wrapText="1"/>
    </xf>
    <xf numFmtId="4" fontId="4" fillId="3" borderId="2" xfId="0" applyNumberFormat="1" applyFont="1" applyFill="1" applyBorder="1" applyAlignment="1">
      <alignment horizontal="right" vertical="top" wrapText="1"/>
    </xf>
    <xf numFmtId="0" fontId="4" fillId="3" borderId="4" xfId="0" applyFont="1" applyFill="1" applyBorder="1" applyAlignment="1">
      <alignment horizontal="justify" vertical="top" wrapText="1"/>
    </xf>
    <xf numFmtId="4" fontId="9" fillId="0" borderId="0" xfId="0" applyNumberFormat="1" applyFont="1" applyAlignment="1">
      <alignment vertical="top" wrapText="1"/>
    </xf>
    <xf numFmtId="4" fontId="4" fillId="0" borderId="0" xfId="0" applyNumberFormat="1" applyFont="1" applyAlignment="1">
      <alignment horizontal="right"/>
    </xf>
    <xf numFmtId="164" fontId="0" fillId="0" borderId="0" xfId="0" applyNumberFormat="1"/>
    <xf numFmtId="0" fontId="4" fillId="0" borderId="0" xfId="0" applyFont="1"/>
    <xf numFmtId="0" fontId="5" fillId="0" borderId="0" xfId="0" applyFont="1" applyAlignment="1">
      <alignment horizontal="justify" vertical="top"/>
    </xf>
    <xf numFmtId="0" fontId="5" fillId="4" borderId="1" xfId="0" applyFont="1" applyFill="1" applyBorder="1" applyAlignment="1">
      <alignment horizontal="justify" vertical="top"/>
    </xf>
    <xf numFmtId="4" fontId="5" fillId="4" borderId="2" xfId="0" applyNumberFormat="1" applyFont="1" applyFill="1" applyBorder="1" applyAlignment="1">
      <alignment horizontal="right" vertical="top"/>
    </xf>
    <xf numFmtId="0" fontId="4" fillId="4" borderId="1" xfId="0" applyFont="1" applyFill="1" applyBorder="1" applyAlignment="1">
      <alignment horizontal="justify" vertical="top"/>
    </xf>
    <xf numFmtId="4" fontId="4" fillId="4" borderId="2" xfId="0" applyNumberFormat="1" applyFont="1" applyFill="1" applyBorder="1" applyAlignment="1">
      <alignment horizontal="right" vertical="top"/>
    </xf>
    <xf numFmtId="164" fontId="4" fillId="0" borderId="0" xfId="0" applyNumberFormat="1" applyFont="1" applyAlignment="1">
      <alignment horizontal="justify" vertical="top"/>
    </xf>
    <xf numFmtId="164" fontId="4" fillId="0" borderId="0" xfId="0" applyNumberFormat="1" applyFont="1"/>
    <xf numFmtId="164" fontId="4" fillId="4" borderId="3" xfId="0" applyNumberFormat="1" applyFont="1" applyFill="1" applyBorder="1"/>
    <xf numFmtId="4" fontId="4" fillId="0" borderId="0" xfId="0" applyNumberFormat="1" applyFont="1" applyBorder="1" applyAlignment="1">
      <alignment horizontal="right" vertical="top" wrapText="1"/>
    </xf>
    <xf numFmtId="0" fontId="4" fillId="4" borderId="1" xfId="0" applyFont="1" applyFill="1" applyBorder="1"/>
    <xf numFmtId="0" fontId="13" fillId="0" borderId="0" xfId="0" applyFont="1"/>
    <xf numFmtId="0" fontId="13" fillId="0" borderId="0" xfId="0" applyFont="1" applyAlignment="1">
      <alignment horizontal="right" vertical="top"/>
    </xf>
    <xf numFmtId="0" fontId="14" fillId="0" borderId="0" xfId="0" applyFont="1"/>
    <xf numFmtId="0" fontId="13" fillId="0" borderId="0" xfId="0" applyFont="1" applyAlignment="1">
      <alignment horizontal="right"/>
    </xf>
    <xf numFmtId="0" fontId="13" fillId="0" borderId="0" xfId="0" applyFont="1" applyProtection="1">
      <protection locked="0"/>
    </xf>
    <xf numFmtId="0" fontId="14" fillId="0" borderId="0" xfId="0" applyFont="1" applyProtection="1">
      <protection locked="0"/>
    </xf>
    <xf numFmtId="2" fontId="14" fillId="0" borderId="0" xfId="0" applyNumberFormat="1" applyFont="1" applyProtection="1">
      <protection locked="0"/>
    </xf>
    <xf numFmtId="0" fontId="14" fillId="2" borderId="7" xfId="0" applyFont="1" applyFill="1" applyBorder="1"/>
    <xf numFmtId="0" fontId="15" fillId="2" borderId="8" xfId="0" applyFont="1" applyFill="1" applyBorder="1" applyAlignment="1">
      <alignment horizontal="left" vertical="top"/>
    </xf>
    <xf numFmtId="0" fontId="15" fillId="2" borderId="8" xfId="0" applyFont="1" applyFill="1" applyBorder="1"/>
    <xf numFmtId="0" fontId="14" fillId="2" borderId="8" xfId="0" applyFont="1" applyFill="1" applyBorder="1" applyAlignment="1">
      <alignment horizontal="right"/>
    </xf>
    <xf numFmtId="4" fontId="14" fillId="2" borderId="8" xfId="0" applyNumberFormat="1" applyFont="1" applyFill="1" applyBorder="1" applyProtection="1">
      <protection locked="0"/>
    </xf>
    <xf numFmtId="0" fontId="14" fillId="2" borderId="9" xfId="0" applyFont="1" applyFill="1" applyBorder="1" applyProtection="1">
      <protection locked="0"/>
    </xf>
    <xf numFmtId="0" fontId="14" fillId="2" borderId="10" xfId="0" applyFont="1" applyFill="1" applyBorder="1"/>
    <xf numFmtId="0" fontId="15" fillId="2" borderId="0" xfId="0" applyFont="1" applyFill="1" applyAlignment="1">
      <alignment horizontal="left" vertical="top"/>
    </xf>
    <xf numFmtId="0" fontId="15" fillId="2" borderId="0" xfId="0" applyFont="1" applyFill="1"/>
    <xf numFmtId="0" fontId="14" fillId="2" borderId="0" xfId="0" applyFont="1" applyFill="1" applyAlignment="1">
      <alignment horizontal="right"/>
    </xf>
    <xf numFmtId="4" fontId="14" fillId="2" borderId="0" xfId="0" applyNumberFormat="1" applyFont="1" applyFill="1" applyProtection="1">
      <protection locked="0"/>
    </xf>
    <xf numFmtId="0" fontId="14" fillId="2" borderId="11" xfId="0" applyFont="1" applyFill="1" applyBorder="1" applyProtection="1">
      <protection locked="0"/>
    </xf>
    <xf numFmtId="0" fontId="14" fillId="2" borderId="0" xfId="0" applyFont="1" applyFill="1" applyAlignment="1">
      <alignment horizontal="left" vertical="top"/>
    </xf>
    <xf numFmtId="0" fontId="14" fillId="2" borderId="12" xfId="0" applyFont="1" applyFill="1" applyBorder="1"/>
    <xf numFmtId="0" fontId="14" fillId="2" borderId="13" xfId="0" applyFont="1" applyFill="1" applyBorder="1" applyAlignment="1">
      <alignment horizontal="left" vertical="top"/>
    </xf>
    <xf numFmtId="0" fontId="15" fillId="2" borderId="13" xfId="0" applyFont="1" applyFill="1" applyBorder="1"/>
    <xf numFmtId="0" fontId="14" fillId="2" borderId="13" xfId="0" applyFont="1" applyFill="1" applyBorder="1" applyAlignment="1">
      <alignment horizontal="right"/>
    </xf>
    <xf numFmtId="4" fontId="14" fillId="2" borderId="13" xfId="0" applyNumberFormat="1" applyFont="1" applyFill="1" applyBorder="1" applyProtection="1">
      <protection locked="0"/>
    </xf>
    <xf numFmtId="0" fontId="14" fillId="2" borderId="14" xfId="0" applyFont="1" applyFill="1" applyBorder="1" applyProtection="1">
      <protection locked="0"/>
    </xf>
    <xf numFmtId="0" fontId="14" fillId="0" borderId="0" xfId="0" applyFont="1" applyAlignment="1">
      <alignment horizontal="left" vertical="top"/>
    </xf>
    <xf numFmtId="0" fontId="15" fillId="0" borderId="0" xfId="0" applyFont="1"/>
    <xf numFmtId="0" fontId="14" fillId="0" borderId="0" xfId="0" applyFont="1" applyAlignment="1">
      <alignment horizontal="right"/>
    </xf>
    <xf numFmtId="4" fontId="14" fillId="0" borderId="0" xfId="0" applyNumberFormat="1" applyFont="1" applyProtection="1">
      <protection locked="0"/>
    </xf>
    <xf numFmtId="0" fontId="13" fillId="2" borderId="15" xfId="0" applyFont="1" applyFill="1" applyBorder="1"/>
    <xf numFmtId="0" fontId="15" fillId="2" borderId="16" xfId="0" applyFont="1" applyFill="1" applyBorder="1" applyAlignment="1">
      <alignment horizontal="left" vertical="top"/>
    </xf>
    <xf numFmtId="0" fontId="15" fillId="2" borderId="16" xfId="0" applyFont="1" applyFill="1" applyBorder="1"/>
    <xf numFmtId="0" fontId="13" fillId="2" borderId="16" xfId="0" applyFont="1" applyFill="1" applyBorder="1" applyAlignment="1">
      <alignment horizontal="right"/>
    </xf>
    <xf numFmtId="4" fontId="14" fillId="2" borderId="16" xfId="0" applyNumberFormat="1" applyFont="1" applyFill="1" applyBorder="1" applyProtection="1">
      <protection locked="0"/>
    </xf>
    <xf numFmtId="0" fontId="13" fillId="2" borderId="17" xfId="0" applyFont="1" applyFill="1" applyBorder="1" applyProtection="1">
      <protection locked="0"/>
    </xf>
    <xf numFmtId="0" fontId="14" fillId="0" borderId="0" xfId="0" applyFont="1" applyAlignment="1">
      <alignment vertical="top" wrapText="1"/>
    </xf>
    <xf numFmtId="0" fontId="14" fillId="0" borderId="0" xfId="0" applyFont="1" applyAlignment="1">
      <alignment horizontal="right" vertical="top"/>
    </xf>
    <xf numFmtId="4" fontId="14" fillId="0" borderId="0" xfId="0" applyNumberFormat="1" applyFont="1" applyAlignment="1" applyProtection="1">
      <alignment horizontal="right" vertical="top"/>
      <protection locked="0"/>
    </xf>
    <xf numFmtId="2" fontId="14" fillId="0" borderId="0" xfId="0" applyNumberFormat="1" applyFont="1" applyAlignment="1" applyProtection="1">
      <alignment horizontal="right" vertical="top"/>
      <protection locked="0"/>
    </xf>
    <xf numFmtId="0" fontId="14" fillId="2" borderId="16" xfId="0" applyFont="1" applyFill="1" applyBorder="1" applyAlignment="1">
      <alignment horizontal="right"/>
    </xf>
    <xf numFmtId="2" fontId="14" fillId="2" borderId="17" xfId="0" applyNumberFormat="1" applyFont="1" applyFill="1" applyBorder="1" applyAlignment="1" applyProtection="1">
      <alignment horizontal="right" vertical="top"/>
      <protection locked="0"/>
    </xf>
    <xf numFmtId="0" fontId="14" fillId="0" borderId="0" xfId="0" applyFont="1" applyAlignment="1">
      <alignment horizontal="left" vertical="top" wrapText="1"/>
    </xf>
    <xf numFmtId="4" fontId="14" fillId="0" borderId="0" xfId="0" applyNumberFormat="1" applyFont="1" applyAlignment="1">
      <alignment horizontal="right" vertical="top"/>
    </xf>
    <xf numFmtId="4" fontId="14" fillId="0" borderId="0" xfId="0" applyNumberFormat="1" applyFont="1"/>
    <xf numFmtId="2" fontId="14" fillId="0" borderId="0" xfId="0" applyNumberFormat="1" applyFont="1" applyAlignment="1">
      <alignment horizontal="right" vertical="top"/>
    </xf>
    <xf numFmtId="0" fontId="13" fillId="0" borderId="0" xfId="0" applyFont="1" applyAlignment="1">
      <alignment horizontal="left" vertical="top"/>
    </xf>
    <xf numFmtId="4" fontId="13" fillId="0" borderId="0" xfId="0" applyNumberFormat="1" applyFont="1" applyAlignment="1">
      <alignment horizontal="right"/>
    </xf>
    <xf numFmtId="0" fontId="15" fillId="0" borderId="0" xfId="0" applyFont="1" applyAlignment="1">
      <alignment horizontal="left" vertical="top"/>
    </xf>
    <xf numFmtId="0" fontId="12" fillId="0" borderId="0" xfId="0" applyFont="1"/>
    <xf numFmtId="0" fontId="12" fillId="0" borderId="0" xfId="0" applyFont="1" applyAlignment="1">
      <alignment horizontal="right" vertical="top"/>
    </xf>
    <xf numFmtId="0" fontId="1" fillId="0" borderId="0" xfId="0" applyFont="1" applyAlignment="1">
      <alignment horizontal="left" vertical="top" wrapText="1"/>
    </xf>
    <xf numFmtId="0" fontId="16" fillId="0" borderId="0" xfId="0" applyFont="1" applyAlignment="1">
      <alignment horizontal="right" vertical="top"/>
    </xf>
    <xf numFmtId="0" fontId="16" fillId="0" borderId="0" xfId="0" applyFont="1"/>
    <xf numFmtId="0" fontId="2" fillId="0" borderId="0" xfId="0" applyFont="1" applyAlignment="1">
      <alignment horizontal="right" vertical="top"/>
    </xf>
    <xf numFmtId="0" fontId="2" fillId="0" borderId="0" xfId="0" applyFont="1"/>
    <xf numFmtId="0" fontId="17" fillId="0" borderId="0" xfId="0" applyFont="1" applyAlignment="1">
      <alignment vertical="top"/>
    </xf>
    <xf numFmtId="0" fontId="1" fillId="0" borderId="0" xfId="0" applyFont="1" applyAlignment="1">
      <alignment vertical="top" wrapText="1"/>
    </xf>
    <xf numFmtId="0" fontId="1" fillId="0" borderId="0" xfId="0" applyFont="1"/>
    <xf numFmtId="0" fontId="1" fillId="0" borderId="0" xfId="0" applyFont="1" applyAlignment="1">
      <alignment horizontal="right"/>
    </xf>
    <xf numFmtId="2" fontId="18" fillId="0" borderId="0" xfId="0" applyNumberFormat="1" applyFont="1" applyAlignment="1">
      <alignment horizontal="right" vertical="top"/>
    </xf>
    <xf numFmtId="0" fontId="15" fillId="0" borderId="0" xfId="0" applyFont="1" applyAlignment="1">
      <alignment horizontal="right" vertical="top"/>
    </xf>
    <xf numFmtId="4" fontId="19" fillId="0" borderId="0" xfId="0" applyNumberFormat="1" applyFont="1" applyAlignment="1" applyProtection="1">
      <alignment horizontal="right" vertical="top"/>
      <protection locked="0"/>
    </xf>
    <xf numFmtId="0" fontId="15" fillId="2" borderId="1" xfId="0" applyFont="1" applyFill="1" applyBorder="1"/>
    <xf numFmtId="0" fontId="15" fillId="2" borderId="2" xfId="0" applyFont="1" applyFill="1" applyBorder="1" applyAlignment="1">
      <alignment horizontal="right" vertical="top"/>
    </xf>
    <xf numFmtId="0" fontId="15" fillId="2" borderId="2" xfId="0" applyFont="1" applyFill="1" applyBorder="1" applyAlignment="1">
      <alignment vertical="top" wrapText="1"/>
    </xf>
    <xf numFmtId="4" fontId="15" fillId="2" borderId="2" xfId="0" applyNumberFormat="1" applyFont="1" applyFill="1" applyBorder="1" applyAlignment="1" applyProtection="1">
      <alignment horizontal="right" vertical="top"/>
      <protection locked="0"/>
    </xf>
    <xf numFmtId="4" fontId="15" fillId="2" borderId="2" xfId="0" applyNumberFormat="1" applyFont="1" applyFill="1" applyBorder="1" applyProtection="1">
      <protection locked="0"/>
    </xf>
    <xf numFmtId="2" fontId="15" fillId="2" borderId="3" xfId="0" applyNumberFormat="1" applyFont="1" applyFill="1" applyBorder="1" applyAlignment="1" applyProtection="1">
      <alignment horizontal="right" vertical="top"/>
      <protection locked="0"/>
    </xf>
    <xf numFmtId="0" fontId="14" fillId="0" borderId="0" xfId="0" applyFont="1" applyAlignment="1" applyProtection="1">
      <alignment horizontal="right" vertical="top"/>
      <protection locked="0"/>
    </xf>
    <xf numFmtId="0" fontId="15" fillId="0" borderId="0" xfId="0" applyFont="1" applyAlignment="1">
      <alignment vertical="top" wrapText="1"/>
    </xf>
    <xf numFmtId="0" fontId="13" fillId="0" borderId="0" xfId="0" applyFont="1" applyAlignment="1" applyProtection="1">
      <alignment horizontal="right" vertical="top"/>
      <protection locked="0"/>
    </xf>
    <xf numFmtId="0" fontId="14" fillId="2" borderId="17" xfId="0" applyFont="1" applyFill="1" applyBorder="1" applyAlignment="1" applyProtection="1">
      <alignment horizontal="right" vertical="top"/>
      <protection locked="0"/>
    </xf>
    <xf numFmtId="0" fontId="1" fillId="0" borderId="0" xfId="0" applyFont="1" applyAlignment="1">
      <alignment horizontal="left" vertical="top" wrapText="1" shrinkToFit="1"/>
    </xf>
    <xf numFmtId="16" fontId="15" fillId="2" borderId="16" xfId="0" applyNumberFormat="1" applyFont="1" applyFill="1" applyBorder="1" applyAlignment="1">
      <alignment horizontal="left" vertical="top"/>
    </xf>
    <xf numFmtId="0" fontId="14" fillId="2" borderId="16" xfId="0" applyFont="1" applyFill="1" applyBorder="1" applyProtection="1">
      <protection locked="0"/>
    </xf>
    <xf numFmtId="0" fontId="20" fillId="0" borderId="0" xfId="0" applyFont="1"/>
    <xf numFmtId="0" fontId="0" fillId="0" borderId="0" xfId="0" applyAlignment="1">
      <alignment horizontal="right"/>
    </xf>
    <xf numFmtId="0" fontId="14" fillId="0" borderId="0" xfId="0" applyFont="1" applyAlignment="1">
      <alignment horizontal="left"/>
    </xf>
    <xf numFmtId="0" fontId="14" fillId="0" borderId="0" xfId="2" applyFont="1" applyAlignment="1">
      <alignment vertical="top" wrapText="1"/>
    </xf>
    <xf numFmtId="0" fontId="14" fillId="0" borderId="0" xfId="0" applyFont="1" applyAlignment="1">
      <alignment vertical="top"/>
    </xf>
    <xf numFmtId="0" fontId="14" fillId="0" borderId="0" xfId="0" applyFont="1" applyAlignment="1" applyProtection="1">
      <alignment vertical="top"/>
      <protection locked="0"/>
    </xf>
    <xf numFmtId="0" fontId="15" fillId="0" borderId="0" xfId="0" applyFont="1" applyAlignment="1">
      <alignment horizontal="left"/>
    </xf>
    <xf numFmtId="0" fontId="13" fillId="0" borderId="0" xfId="0" applyFont="1" applyAlignment="1">
      <alignment vertical="top"/>
    </xf>
    <xf numFmtId="4" fontId="13" fillId="0" borderId="0" xfId="0" applyNumberFormat="1" applyFont="1" applyAlignment="1">
      <alignment horizontal="right" vertical="top"/>
    </xf>
    <xf numFmtId="4" fontId="13" fillId="0" borderId="0" xfId="0" applyNumberFormat="1" applyFont="1" applyAlignment="1">
      <alignment vertical="top"/>
    </xf>
    <xf numFmtId="0" fontId="14" fillId="0" borderId="0" xfId="1" applyFont="1" applyAlignment="1">
      <alignment horizontal="left" vertical="top" wrapText="1"/>
    </xf>
    <xf numFmtId="0" fontId="15" fillId="0" borderId="0" xfId="0" applyFont="1" applyAlignment="1">
      <alignment horizontal="left" vertical="top" wrapText="1"/>
    </xf>
    <xf numFmtId="0" fontId="15" fillId="2" borderId="2" xfId="0" applyFont="1" applyFill="1" applyBorder="1" applyProtection="1">
      <protection locked="0"/>
    </xf>
    <xf numFmtId="0" fontId="15" fillId="2" borderId="2" xfId="0" applyFont="1" applyFill="1" applyBorder="1" applyAlignment="1" applyProtection="1">
      <alignment horizontal="right" vertical="top"/>
      <protection locked="0"/>
    </xf>
    <xf numFmtId="0" fontId="14" fillId="0" borderId="0" xfId="0" applyFont="1" applyAlignment="1">
      <alignment horizontal="justify" vertical="top" wrapText="1"/>
    </xf>
    <xf numFmtId="0" fontId="0" fillId="0" borderId="0" xfId="0" applyAlignment="1">
      <alignment horizontal="right" vertical="top"/>
    </xf>
    <xf numFmtId="4" fontId="13" fillId="0" borderId="0" xfId="0" applyNumberFormat="1" applyFont="1" applyAlignment="1" applyProtection="1">
      <alignment horizontal="right" vertical="top"/>
      <protection locked="0"/>
    </xf>
    <xf numFmtId="0" fontId="21" fillId="0" borderId="0" xfId="0" applyFont="1" applyAlignment="1">
      <alignment vertical="top" wrapText="1"/>
    </xf>
    <xf numFmtId="0" fontId="24" fillId="0" borderId="0" xfId="0" applyFont="1" applyAlignment="1">
      <alignment vertical="top"/>
    </xf>
    <xf numFmtId="0" fontId="2" fillId="0" borderId="0" xfId="0" applyFont="1" applyAlignment="1">
      <alignment horizontal="left" vertical="top"/>
    </xf>
    <xf numFmtId="0" fontId="2" fillId="0" borderId="0" xfId="0" applyFont="1" applyProtection="1">
      <protection locked="0"/>
    </xf>
    <xf numFmtId="0" fontId="24" fillId="0" borderId="0" xfId="0" applyFont="1" applyAlignment="1">
      <alignment horizontal="right" vertical="top"/>
    </xf>
    <xf numFmtId="2" fontId="18" fillId="0" borderId="0" xfId="0" applyNumberFormat="1" applyFont="1" applyAlignment="1" applyProtection="1">
      <alignment horizontal="right" vertical="top"/>
      <protection locked="0"/>
    </xf>
    <xf numFmtId="0" fontId="15" fillId="0" borderId="0" xfId="0" applyFont="1" applyAlignment="1">
      <alignment horizontal="justify" vertical="top" wrapText="1"/>
    </xf>
    <xf numFmtId="4" fontId="13" fillId="0" borderId="0" xfId="0" applyNumberFormat="1" applyFont="1" applyProtection="1">
      <protection locked="0"/>
    </xf>
    <xf numFmtId="0" fontId="15" fillId="2" borderId="0" xfId="0" applyFont="1" applyFill="1" applyAlignment="1">
      <alignment horizontal="left" vertical="top" wrapText="1"/>
    </xf>
    <xf numFmtId="0" fontId="1" fillId="0" borderId="0" xfId="0" applyFont="1" applyAlignment="1">
      <alignment wrapText="1"/>
    </xf>
    <xf numFmtId="0" fontId="14" fillId="0" borderId="0" xfId="0" applyFont="1" applyAlignment="1" applyProtection="1">
      <alignment horizontal="left" vertical="top" wrapText="1"/>
      <protection locked="0"/>
    </xf>
    <xf numFmtId="0" fontId="13" fillId="2" borderId="16" xfId="0" applyFont="1" applyFill="1" applyBorder="1" applyProtection="1">
      <protection locked="0"/>
    </xf>
    <xf numFmtId="4" fontId="13" fillId="2" borderId="16" xfId="0" applyNumberFormat="1" applyFont="1" applyFill="1" applyBorder="1" applyProtection="1">
      <protection locked="0"/>
    </xf>
    <xf numFmtId="4" fontId="13" fillId="2" borderId="17" xfId="0" applyNumberFormat="1" applyFont="1" applyFill="1" applyBorder="1" applyProtection="1">
      <protection locked="0"/>
    </xf>
    <xf numFmtId="4" fontId="15" fillId="0" borderId="0" xfId="0" applyNumberFormat="1" applyFont="1" applyAlignment="1" applyProtection="1">
      <alignment horizontal="right" vertical="top"/>
      <protection locked="0"/>
    </xf>
    <xf numFmtId="0" fontId="26" fillId="0" borderId="0" xfId="0" applyFont="1" applyAlignment="1">
      <alignment horizontal="left" vertical="top"/>
    </xf>
    <xf numFmtId="0" fontId="26" fillId="0" borderId="0" xfId="0" applyFont="1"/>
    <xf numFmtId="0" fontId="26" fillId="0" borderId="0" xfId="0" applyFont="1" applyAlignment="1">
      <alignment horizontal="right"/>
    </xf>
    <xf numFmtId="4" fontId="26" fillId="0" borderId="0" xfId="0" applyNumberFormat="1" applyFont="1" applyProtection="1">
      <protection locked="0"/>
    </xf>
    <xf numFmtId="0" fontId="27" fillId="0" borderId="0" xfId="0" applyFont="1" applyProtection="1">
      <protection locked="0"/>
    </xf>
    <xf numFmtId="0" fontId="15" fillId="2" borderId="1" xfId="0" applyFont="1" applyFill="1" applyBorder="1" applyAlignment="1">
      <alignment horizontal="right" vertical="top"/>
    </xf>
    <xf numFmtId="0" fontId="15" fillId="2" borderId="2" xfId="0" applyFont="1" applyFill="1" applyBorder="1" applyAlignment="1">
      <alignment vertical="top"/>
    </xf>
    <xf numFmtId="0" fontId="15" fillId="2" borderId="2" xfId="0" applyFont="1" applyFill="1" applyBorder="1" applyAlignment="1" applyProtection="1">
      <alignment vertical="top"/>
      <protection locked="0"/>
    </xf>
    <xf numFmtId="2" fontId="13" fillId="2" borderId="3" xfId="0" applyNumberFormat="1" applyFont="1" applyFill="1" applyBorder="1" applyProtection="1">
      <protection locked="0"/>
    </xf>
    <xf numFmtId="0" fontId="15" fillId="0" borderId="18" xfId="0" applyFont="1" applyBorder="1" applyAlignment="1">
      <alignment horizontal="right" vertical="top"/>
    </xf>
    <xf numFmtId="0" fontId="15" fillId="0" borderId="0" xfId="0" applyFont="1" applyAlignment="1">
      <alignment vertical="top"/>
    </xf>
    <xf numFmtId="0" fontId="15" fillId="0" borderId="0" xfId="0" applyFont="1" applyAlignment="1" applyProtection="1">
      <alignment vertical="top"/>
      <protection locked="0"/>
    </xf>
    <xf numFmtId="0" fontId="13" fillId="0" borderId="19" xfId="0" applyFont="1" applyBorder="1" applyProtection="1">
      <protection locked="0"/>
    </xf>
    <xf numFmtId="2" fontId="13" fillId="0" borderId="19" xfId="0" applyNumberFormat="1" applyFont="1" applyBorder="1" applyProtection="1">
      <protection locked="0"/>
    </xf>
    <xf numFmtId="16" fontId="15" fillId="0" borderId="18" xfId="0" applyNumberFormat="1" applyFont="1" applyBorder="1" applyAlignment="1">
      <alignment horizontal="right" vertical="top"/>
    </xf>
    <xf numFmtId="14" fontId="15" fillId="0" borderId="18" xfId="0" applyNumberFormat="1" applyFont="1" applyBorder="1" applyAlignment="1">
      <alignment horizontal="right" vertical="top"/>
    </xf>
    <xf numFmtId="16" fontId="15" fillId="0" borderId="0" xfId="0" applyNumberFormat="1" applyFont="1" applyAlignment="1">
      <alignment vertical="top"/>
    </xf>
    <xf numFmtId="0" fontId="15" fillId="2" borderId="20" xfId="0" applyFont="1" applyFill="1" applyBorder="1" applyAlignment="1">
      <alignment horizontal="left" vertical="top"/>
    </xf>
    <xf numFmtId="0" fontId="14" fillId="2" borderId="21" xfId="0" applyFont="1" applyFill="1" applyBorder="1" applyAlignment="1">
      <alignment horizontal="right" vertical="top"/>
    </xf>
    <xf numFmtId="0" fontId="14" fillId="2" borderId="21" xfId="0" applyFont="1" applyFill="1" applyBorder="1" applyProtection="1">
      <protection locked="0"/>
    </xf>
    <xf numFmtId="0" fontId="14" fillId="2" borderId="21" xfId="0" applyFont="1" applyFill="1" applyBorder="1" applyAlignment="1" applyProtection="1">
      <alignment horizontal="right" vertical="top"/>
      <protection locked="0"/>
    </xf>
    <xf numFmtId="0" fontId="14" fillId="2" borderId="22" xfId="0" applyFont="1" applyFill="1" applyBorder="1" applyAlignment="1" applyProtection="1">
      <alignment horizontal="right" vertical="top"/>
      <protection locked="0"/>
    </xf>
    <xf numFmtId="0" fontId="15" fillId="2" borderId="23" xfId="0" applyFont="1" applyFill="1" applyBorder="1" applyAlignment="1">
      <alignment vertical="top" wrapText="1"/>
    </xf>
    <xf numFmtId="0" fontId="14" fillId="2" borderId="13" xfId="0" applyFont="1" applyFill="1" applyBorder="1" applyAlignment="1">
      <alignment horizontal="right" vertical="top"/>
    </xf>
    <xf numFmtId="0" fontId="14" fillId="2" borderId="13" xfId="0" applyFont="1" applyFill="1" applyBorder="1" applyProtection="1">
      <protection locked="0"/>
    </xf>
    <xf numFmtId="0" fontId="14" fillId="2" borderId="13" xfId="0" applyFont="1" applyFill="1" applyBorder="1" applyAlignment="1" applyProtection="1">
      <alignment horizontal="right" vertical="top"/>
      <protection locked="0"/>
    </xf>
    <xf numFmtId="0" fontId="14" fillId="2" borderId="24" xfId="0" applyFont="1" applyFill="1" applyBorder="1" applyAlignment="1" applyProtection="1">
      <alignment horizontal="right" vertical="top"/>
      <protection locked="0"/>
    </xf>
    <xf numFmtId="0" fontId="15" fillId="2" borderId="25" xfId="0" applyFont="1" applyFill="1" applyBorder="1" applyAlignment="1">
      <alignment vertical="top" wrapText="1"/>
    </xf>
    <xf numFmtId="0" fontId="15" fillId="2" borderId="16" xfId="0" applyFont="1" applyFill="1" applyBorder="1" applyAlignment="1">
      <alignment horizontal="right" vertical="top"/>
    </xf>
    <xf numFmtId="0" fontId="15" fillId="2" borderId="16" xfId="0" applyFont="1" applyFill="1" applyBorder="1" applyAlignment="1" applyProtection="1">
      <alignment vertical="top"/>
      <protection locked="0"/>
    </xf>
    <xf numFmtId="4" fontId="13" fillId="2" borderId="26" xfId="0" applyNumberFormat="1" applyFont="1" applyFill="1" applyBorder="1" applyProtection="1">
      <protection locked="0"/>
    </xf>
    <xf numFmtId="0" fontId="15" fillId="2" borderId="27" xfId="0" applyFont="1" applyFill="1" applyBorder="1" applyAlignment="1">
      <alignment vertical="top" wrapText="1"/>
    </xf>
    <xf numFmtId="0" fontId="15" fillId="2" borderId="28" xfId="0" applyFont="1" applyFill="1" applyBorder="1" applyAlignment="1">
      <alignment horizontal="right" vertical="top"/>
    </xf>
    <xf numFmtId="0" fontId="15" fillId="2" borderId="28" xfId="0" applyFont="1" applyFill="1" applyBorder="1" applyAlignment="1" applyProtection="1">
      <alignment vertical="top"/>
      <protection locked="0"/>
    </xf>
    <xf numFmtId="0" fontId="13" fillId="2" borderId="29" xfId="0" applyFont="1" applyFill="1" applyBorder="1" applyProtection="1">
      <protection locked="0"/>
    </xf>
    <xf numFmtId="0" fontId="27" fillId="0" borderId="0" xfId="0" applyFont="1"/>
    <xf numFmtId="0" fontId="27" fillId="0" borderId="0" xfId="0" applyFont="1" applyAlignment="1">
      <alignment horizontal="left" vertical="top"/>
    </xf>
    <xf numFmtId="0" fontId="28" fillId="0" borderId="0" xfId="0" applyFont="1"/>
    <xf numFmtId="0" fontId="27" fillId="0" borderId="0" xfId="0" applyFont="1" applyAlignment="1">
      <alignment horizontal="right"/>
    </xf>
    <xf numFmtId="4" fontId="27" fillId="0" borderId="0" xfId="0" applyNumberFormat="1" applyFont="1" applyProtection="1">
      <protection locked="0"/>
    </xf>
    <xf numFmtId="0" fontId="26" fillId="2" borderId="30" xfId="0" applyFont="1" applyFill="1" applyBorder="1" applyAlignment="1">
      <alignment horizontal="left" vertical="top"/>
    </xf>
    <xf numFmtId="0" fontId="26" fillId="2" borderId="31" xfId="0" applyFont="1" applyFill="1" applyBorder="1"/>
    <xf numFmtId="0" fontId="26" fillId="2" borderId="31" xfId="0" applyFont="1" applyFill="1" applyBorder="1" applyAlignment="1">
      <alignment horizontal="right"/>
    </xf>
    <xf numFmtId="4" fontId="26" fillId="2" borderId="31" xfId="0" applyNumberFormat="1" applyFont="1" applyFill="1" applyBorder="1" applyProtection="1">
      <protection locked="0"/>
    </xf>
    <xf numFmtId="4" fontId="26" fillId="2" borderId="32" xfId="0" applyNumberFormat="1" applyFont="1" applyFill="1" applyBorder="1" applyProtection="1">
      <protection locked="0"/>
    </xf>
    <xf numFmtId="0" fontId="26" fillId="2" borderId="33" xfId="0" applyFont="1" applyFill="1" applyBorder="1" applyAlignment="1">
      <alignment horizontal="left" vertical="top"/>
    </xf>
    <xf numFmtId="0" fontId="26" fillId="2" borderId="0" xfId="0" applyFont="1" applyFill="1"/>
    <xf numFmtId="0" fontId="26" fillId="2" borderId="0" xfId="0" applyFont="1" applyFill="1" applyAlignment="1">
      <alignment horizontal="right"/>
    </xf>
    <xf numFmtId="4" fontId="26" fillId="2" borderId="0" xfId="0" applyNumberFormat="1" applyFont="1" applyFill="1" applyProtection="1">
      <protection locked="0"/>
    </xf>
    <xf numFmtId="4" fontId="26" fillId="2" borderId="34" xfId="0" applyNumberFormat="1" applyFont="1" applyFill="1" applyBorder="1" applyProtection="1">
      <protection locked="0"/>
    </xf>
    <xf numFmtId="0" fontId="26" fillId="2" borderId="27" xfId="0" applyFont="1" applyFill="1" applyBorder="1" applyAlignment="1">
      <alignment horizontal="left" vertical="top"/>
    </xf>
    <xf numFmtId="0" fontId="29" fillId="2" borderId="28" xfId="0" applyFont="1" applyFill="1" applyBorder="1" applyAlignment="1">
      <alignment horizontal="right" vertical="top"/>
    </xf>
    <xf numFmtId="0" fontId="29" fillId="2" borderId="28" xfId="0" applyFont="1" applyFill="1" applyBorder="1" applyAlignment="1" applyProtection="1">
      <alignment vertical="top"/>
      <protection locked="0"/>
    </xf>
    <xf numFmtId="4" fontId="30" fillId="2" borderId="29" xfId="0" applyNumberFormat="1" applyFont="1" applyFill="1" applyBorder="1" applyProtection="1">
      <protection locked="0"/>
    </xf>
    <xf numFmtId="0" fontId="31" fillId="0" borderId="0" xfId="0" applyFont="1" applyAlignment="1">
      <alignment horizontal="right" vertical="top"/>
    </xf>
    <xf numFmtId="166" fontId="33" fillId="0" borderId="0" xfId="5" applyNumberFormat="1" applyFont="1" applyFill="1" applyAlignment="1" applyProtection="1">
      <alignment horizontal="right"/>
    </xf>
    <xf numFmtId="166" fontId="34" fillId="0" borderId="0" xfId="5" applyNumberFormat="1" applyFont="1" applyFill="1" applyAlignment="1" applyProtection="1">
      <alignment horizontal="right"/>
    </xf>
    <xf numFmtId="0" fontId="34" fillId="0" borderId="0" xfId="0" applyFont="1" applyAlignment="1">
      <alignment horizontal="left"/>
    </xf>
    <xf numFmtId="0" fontId="34" fillId="0" borderId="0" xfId="0" applyFont="1"/>
    <xf numFmtId="0" fontId="35" fillId="0" borderId="35" xfId="0" applyFont="1" applyBorder="1" applyAlignment="1">
      <alignment horizontal="left" vertical="top"/>
    </xf>
    <xf numFmtId="0" fontId="35" fillId="0" borderId="36" xfId="0" applyFont="1" applyBorder="1" applyAlignment="1">
      <alignment vertical="top"/>
    </xf>
    <xf numFmtId="0" fontId="35" fillId="0" borderId="37" xfId="0" applyFont="1" applyBorder="1" applyAlignment="1">
      <alignment vertical="top"/>
    </xf>
    <xf numFmtId="0" fontId="35" fillId="0" borderId="37" xfId="0" applyFont="1" applyBorder="1" applyAlignment="1">
      <alignment horizontal="left" vertical="top"/>
    </xf>
    <xf numFmtId="0" fontId="35" fillId="0" borderId="17" xfId="0" applyFont="1" applyBorder="1" applyAlignment="1">
      <alignment horizontal="left" vertical="top"/>
    </xf>
    <xf numFmtId="166" fontId="34" fillId="0" borderId="0" xfId="5" applyNumberFormat="1" applyFont="1" applyFill="1" applyAlignment="1" applyProtection="1">
      <alignment horizontal="right" vertical="justify"/>
    </xf>
    <xf numFmtId="49" fontId="34" fillId="0" borderId="38" xfId="0" applyNumberFormat="1" applyFont="1" applyBorder="1" applyAlignment="1">
      <alignment horizontal="left" vertical="top"/>
    </xf>
    <xf numFmtId="0" fontId="34" fillId="0" borderId="39" xfId="0" applyFont="1" applyBorder="1" applyAlignment="1">
      <alignment horizontal="justify" vertical="top" wrapText="1"/>
    </xf>
    <xf numFmtId="0" fontId="34" fillId="0" borderId="39" xfId="0" applyFont="1" applyBorder="1" applyAlignment="1">
      <alignment horizontal="left" vertical="top"/>
    </xf>
    <xf numFmtId="0" fontId="34" fillId="0" borderId="40" xfId="0" applyFont="1" applyBorder="1" applyAlignment="1">
      <alignment horizontal="left" vertical="top"/>
    </xf>
    <xf numFmtId="167" fontId="34" fillId="0" borderId="0" xfId="5" applyNumberFormat="1" applyFont="1" applyFill="1" applyAlignment="1" applyProtection="1">
      <alignment horizontal="right" vertical="justify"/>
    </xf>
    <xf numFmtId="49" fontId="34" fillId="0" borderId="41" xfId="0" applyNumberFormat="1" applyFont="1" applyBorder="1" applyAlignment="1">
      <alignment horizontal="left" vertical="top"/>
    </xf>
    <xf numFmtId="0" fontId="34" fillId="0" borderId="42" xfId="0" applyFont="1" applyBorder="1" applyAlignment="1">
      <alignment horizontal="justify" vertical="top" wrapText="1"/>
    </xf>
    <xf numFmtId="0" fontId="34" fillId="0" borderId="42" xfId="0" applyFont="1" applyBorder="1" applyAlignment="1">
      <alignment horizontal="left" vertical="top"/>
    </xf>
    <xf numFmtId="0" fontId="34" fillId="0" borderId="0" xfId="0" applyFont="1" applyAlignment="1">
      <alignment horizontal="left" vertical="top"/>
    </xf>
    <xf numFmtId="0" fontId="34" fillId="0" borderId="0" xfId="0" applyFont="1" applyAlignment="1">
      <alignment horizontal="justify" vertical="top"/>
    </xf>
    <xf numFmtId="0" fontId="34" fillId="0" borderId="0" xfId="0" applyFont="1" applyAlignment="1">
      <alignment vertical="top"/>
    </xf>
    <xf numFmtId="166" fontId="33" fillId="0" borderId="0" xfId="5" applyNumberFormat="1" applyFont="1" applyFill="1" applyAlignment="1" applyProtection="1">
      <alignment horizontal="right" vertical="justify"/>
    </xf>
    <xf numFmtId="0" fontId="35" fillId="0" borderId="44" xfId="0" applyFont="1" applyBorder="1" applyAlignment="1">
      <alignment horizontal="left" vertical="top"/>
    </xf>
    <xf numFmtId="0" fontId="35" fillId="0" borderId="35" xfId="0" applyFont="1" applyBorder="1" applyAlignment="1">
      <alignment vertical="top"/>
    </xf>
    <xf numFmtId="49" fontId="34" fillId="0" borderId="45" xfId="0" applyNumberFormat="1" applyFont="1" applyBorder="1" applyAlignment="1">
      <alignment horizontal="left" vertical="top"/>
    </xf>
    <xf numFmtId="0" fontId="34" fillId="0" borderId="46" xfId="0" applyFont="1" applyBorder="1" applyAlignment="1">
      <alignment horizontal="justify" vertical="top" wrapText="1"/>
    </xf>
    <xf numFmtId="0" fontId="34" fillId="0" borderId="46" xfId="0" applyFont="1" applyBorder="1" applyAlignment="1">
      <alignment horizontal="left" vertical="top"/>
    </xf>
    <xf numFmtId="0" fontId="34" fillId="0" borderId="47" xfId="0" applyFont="1" applyBorder="1" applyAlignment="1">
      <alignment horizontal="left" vertical="top"/>
    </xf>
    <xf numFmtId="0" fontId="34" fillId="0" borderId="43" xfId="0" applyFont="1" applyBorder="1" applyAlignment="1">
      <alignment horizontal="left" vertical="top"/>
    </xf>
    <xf numFmtId="0" fontId="35" fillId="0" borderId="36" xfId="0" applyFont="1" applyBorder="1" applyAlignment="1">
      <alignment horizontal="left" vertical="top"/>
    </xf>
    <xf numFmtId="49" fontId="35" fillId="0" borderId="45" xfId="0" applyNumberFormat="1" applyFont="1" applyBorder="1" applyAlignment="1">
      <alignment horizontal="left" vertical="top"/>
    </xf>
    <xf numFmtId="0" fontId="35" fillId="0" borderId="46" xfId="0" applyFont="1" applyBorder="1" applyAlignment="1">
      <alignment horizontal="justify" vertical="top" wrapText="1"/>
    </xf>
    <xf numFmtId="0" fontId="35" fillId="0" borderId="46" xfId="0" applyFont="1" applyBorder="1" applyAlignment="1">
      <alignment vertical="top" wrapText="1"/>
    </xf>
    <xf numFmtId="0" fontId="35" fillId="0" borderId="46" xfId="0" applyFont="1" applyBorder="1" applyAlignment="1">
      <alignment horizontal="left" vertical="top"/>
    </xf>
    <xf numFmtId="0" fontId="35" fillId="0" borderId="47" xfId="0" applyFont="1" applyBorder="1" applyAlignment="1">
      <alignment horizontal="left" vertical="top"/>
    </xf>
    <xf numFmtId="0" fontId="34" fillId="0" borderId="39" xfId="0" applyFont="1" applyBorder="1" applyAlignment="1">
      <alignment vertical="top" wrapText="1"/>
    </xf>
    <xf numFmtId="49" fontId="35" fillId="0" borderId="38" xfId="0" applyNumberFormat="1" applyFont="1" applyBorder="1" applyAlignment="1">
      <alignment horizontal="left" vertical="top"/>
    </xf>
    <xf numFmtId="0" fontId="35" fillId="0" borderId="39" xfId="0" applyFont="1" applyBorder="1" applyAlignment="1">
      <alignment horizontal="justify" vertical="top" wrapText="1"/>
    </xf>
    <xf numFmtId="0" fontId="35" fillId="0" borderId="39" xfId="0" applyFont="1" applyBorder="1" applyAlignment="1">
      <alignment vertical="top" wrapText="1"/>
    </xf>
    <xf numFmtId="0" fontId="35" fillId="0" borderId="39" xfId="0" applyFont="1" applyBorder="1" applyAlignment="1">
      <alignment horizontal="left" vertical="top"/>
    </xf>
    <xf numFmtId="0" fontId="35" fillId="0" borderId="40" xfId="0" applyFont="1" applyBorder="1" applyAlignment="1">
      <alignment horizontal="left" vertical="top"/>
    </xf>
    <xf numFmtId="0" fontId="34" fillId="0" borderId="48" xfId="0" applyFont="1" applyBorder="1" applyAlignment="1">
      <alignment horizontal="justify" vertical="top" wrapText="1"/>
    </xf>
    <xf numFmtId="0" fontId="34" fillId="0" borderId="48" xfId="0" applyFont="1" applyBorder="1" applyAlignment="1">
      <alignment vertical="top" wrapText="1"/>
    </xf>
    <xf numFmtId="0" fontId="34" fillId="0" borderId="48" xfId="0" applyFont="1" applyBorder="1" applyAlignment="1">
      <alignment horizontal="left" vertical="top"/>
    </xf>
    <xf numFmtId="0" fontId="34" fillId="0" borderId="49" xfId="0" applyFont="1" applyBorder="1" applyAlignment="1">
      <alignment horizontal="left" vertical="top"/>
    </xf>
    <xf numFmtId="49" fontId="34" fillId="0" borderId="50" xfId="0" applyNumberFormat="1" applyFont="1" applyBorder="1" applyAlignment="1">
      <alignment horizontal="left" vertical="top"/>
    </xf>
    <xf numFmtId="0" fontId="34" fillId="0" borderId="42" xfId="0" applyFont="1" applyBorder="1" applyAlignment="1">
      <alignment vertical="top" wrapText="1"/>
    </xf>
    <xf numFmtId="0" fontId="34" fillId="0" borderId="0" xfId="0" applyFont="1" applyAlignment="1">
      <alignment horizontal="justify"/>
    </xf>
    <xf numFmtId="0" fontId="34" fillId="0" borderId="0" xfId="0" applyFont="1" applyAlignment="1">
      <alignment horizontal="left" vertical="top" wrapText="1"/>
    </xf>
    <xf numFmtId="0" fontId="34" fillId="0" borderId="51" xfId="0" applyFont="1" applyBorder="1" applyAlignment="1">
      <alignment horizontal="justify" vertical="top" wrapText="1"/>
    </xf>
    <xf numFmtId="0" fontId="34" fillId="0" borderId="51" xfId="0" applyFont="1" applyBorder="1" applyAlignment="1">
      <alignment horizontal="left" vertical="top"/>
    </xf>
    <xf numFmtId="0" fontId="34" fillId="0" borderId="52" xfId="0" applyFont="1" applyBorder="1" applyAlignment="1">
      <alignment horizontal="left" vertical="top"/>
    </xf>
    <xf numFmtId="49" fontId="34" fillId="0" borderId="53" xfId="0" applyNumberFormat="1" applyFont="1" applyBorder="1" applyAlignment="1">
      <alignment horizontal="left" vertical="top"/>
    </xf>
    <xf numFmtId="0" fontId="34" fillId="0" borderId="54" xfId="0" applyFont="1" applyBorder="1" applyAlignment="1">
      <alignment horizontal="justify" vertical="top" wrapText="1"/>
    </xf>
    <xf numFmtId="0" fontId="34" fillId="0" borderId="54" xfId="0" applyFont="1" applyBorder="1" applyAlignment="1">
      <alignment horizontal="left" vertical="top"/>
    </xf>
    <xf numFmtId="0" fontId="34" fillId="0" borderId="55" xfId="0" applyFont="1" applyBorder="1" applyAlignment="1">
      <alignment horizontal="left" vertical="top"/>
    </xf>
    <xf numFmtId="0" fontId="34" fillId="0" borderId="56" xfId="0" applyFont="1" applyBorder="1" applyAlignment="1">
      <alignment horizontal="justify" vertical="top" wrapText="1"/>
    </xf>
    <xf numFmtId="0" fontId="34" fillId="0" borderId="56" xfId="0" applyFont="1" applyBorder="1" applyAlignment="1">
      <alignment horizontal="left" vertical="top"/>
    </xf>
    <xf numFmtId="0" fontId="34" fillId="0" borderId="57" xfId="0" applyFont="1" applyBorder="1" applyAlignment="1">
      <alignment horizontal="left" vertical="top"/>
    </xf>
    <xf numFmtId="9" fontId="34" fillId="0" borderId="40" xfId="0" applyNumberFormat="1" applyFont="1" applyBorder="1" applyAlignment="1">
      <alignment horizontal="left" vertical="top"/>
    </xf>
    <xf numFmtId="167" fontId="34" fillId="0" borderId="0" xfId="4" applyNumberFormat="1" applyFont="1" applyFill="1" applyAlignment="1" applyProtection="1">
      <alignment horizontal="right" vertical="justify"/>
    </xf>
    <xf numFmtId="1" fontId="34" fillId="0" borderId="40" xfId="0" applyNumberFormat="1" applyFont="1" applyBorder="1" applyAlignment="1">
      <alignment horizontal="left" vertical="top"/>
    </xf>
    <xf numFmtId="0" fontId="34" fillId="0" borderId="51" xfId="0" applyFont="1" applyBorder="1" applyAlignment="1">
      <alignment vertical="top"/>
    </xf>
    <xf numFmtId="0" fontId="34" fillId="0" borderId="58" xfId="0" applyFont="1" applyBorder="1" applyAlignment="1">
      <alignment horizontal="justify" vertical="top" wrapText="1"/>
    </xf>
    <xf numFmtId="0" fontId="34" fillId="0" borderId="58" xfId="0" applyFont="1" applyBorder="1" applyAlignment="1">
      <alignment horizontal="left" vertical="top"/>
    </xf>
    <xf numFmtId="0" fontId="34" fillId="0" borderId="59" xfId="0" applyFont="1" applyBorder="1" applyAlignment="1">
      <alignment horizontal="left" vertical="top"/>
    </xf>
    <xf numFmtId="0" fontId="34" fillId="0" borderId="54" xfId="0" applyFont="1" applyBorder="1" applyAlignment="1">
      <alignment horizontal="left" vertical="top" wrapText="1"/>
    </xf>
    <xf numFmtId="0" fontId="33" fillId="0" borderId="0" xfId="0" applyFont="1" applyAlignment="1">
      <alignment vertical="top" wrapText="1"/>
    </xf>
    <xf numFmtId="166" fontId="34" fillId="0" borderId="0" xfId="4" applyNumberFormat="1" applyFont="1" applyFill="1" applyAlignment="1">
      <alignment horizontal="right" vertical="justify"/>
    </xf>
    <xf numFmtId="49" fontId="34" fillId="0" borderId="0" xfId="0" applyNumberFormat="1" applyFont="1" applyAlignment="1">
      <alignment horizontal="left"/>
    </xf>
    <xf numFmtId="49" fontId="35" fillId="0" borderId="35" xfId="0" applyNumberFormat="1" applyFont="1" applyBorder="1" applyAlignment="1">
      <alignment horizontal="left" vertical="top"/>
    </xf>
    <xf numFmtId="49" fontId="34" fillId="0" borderId="60" xfId="0" applyNumberFormat="1" applyFont="1" applyBorder="1" applyAlignment="1">
      <alignment horizontal="left" vertical="top"/>
    </xf>
    <xf numFmtId="0" fontId="34" fillId="0" borderId="61" xfId="0" applyFont="1" applyBorder="1" applyAlignment="1">
      <alignment vertical="top" wrapText="1"/>
    </xf>
    <xf numFmtId="0" fontId="34" fillId="0" borderId="62" xfId="0" applyFont="1" applyBorder="1" applyAlignment="1">
      <alignment vertical="top"/>
    </xf>
    <xf numFmtId="0" fontId="34" fillId="0" borderId="61" xfId="0" applyFont="1" applyBorder="1" applyAlignment="1">
      <alignment horizontal="left" vertical="top"/>
    </xf>
    <xf numFmtId="0" fontId="34" fillId="0" borderId="11" xfId="0" applyFont="1" applyBorder="1" applyAlignment="1">
      <alignment horizontal="left" vertical="top"/>
    </xf>
    <xf numFmtId="0" fontId="34" fillId="0" borderId="39" xfId="0" applyFont="1" applyBorder="1" applyAlignment="1">
      <alignment horizontal="left" vertical="top" wrapText="1"/>
    </xf>
    <xf numFmtId="0" fontId="34" fillId="0" borderId="40" xfId="0" applyFont="1" applyBorder="1" applyAlignment="1">
      <alignment horizontal="left" vertical="top" wrapText="1"/>
    </xf>
    <xf numFmtId="167" fontId="34" fillId="0" borderId="0" xfId="4" applyNumberFormat="1" applyFont="1" applyFill="1" applyAlignment="1">
      <alignment horizontal="right" vertical="justify"/>
    </xf>
    <xf numFmtId="0" fontId="34" fillId="0" borderId="56" xfId="0" applyFont="1" applyBorder="1" applyAlignment="1">
      <alignment horizontal="justify" vertical="top"/>
    </xf>
    <xf numFmtId="0" fontId="34" fillId="0" borderId="40" xfId="0" applyFont="1" applyBorder="1" applyAlignment="1">
      <alignment horizontal="justify" vertical="top"/>
    </xf>
    <xf numFmtId="0" fontId="34" fillId="0" borderId="63" xfId="0" applyFont="1" applyBorder="1" applyAlignment="1">
      <alignment horizontal="left" vertical="top" wrapText="1"/>
    </xf>
    <xf numFmtId="0" fontId="34" fillId="0" borderId="42" xfId="0" applyFont="1" applyBorder="1" applyAlignment="1">
      <alignment horizontal="left" vertical="top" wrapText="1"/>
    </xf>
    <xf numFmtId="0" fontId="34" fillId="0" borderId="64" xfId="0" applyFont="1" applyBorder="1" applyAlignment="1">
      <alignment horizontal="left" vertical="top"/>
    </xf>
    <xf numFmtId="49" fontId="38" fillId="0" borderId="0" xfId="0" applyNumberFormat="1" applyFont="1" applyAlignment="1">
      <alignment horizontal="left"/>
    </xf>
    <xf numFmtId="0" fontId="38" fillId="0" borderId="0" xfId="0" applyFont="1"/>
    <xf numFmtId="0" fontId="38" fillId="0" borderId="0" xfId="0" applyFont="1" applyAlignment="1">
      <alignment horizontal="left"/>
    </xf>
    <xf numFmtId="166" fontId="33" fillId="0" borderId="0" xfId="4" applyNumberFormat="1" applyFont="1" applyFill="1" applyAlignment="1" applyProtection="1">
      <alignment horizontal="right" vertical="justify"/>
    </xf>
    <xf numFmtId="166" fontId="34" fillId="0" borderId="0" xfId="4" applyNumberFormat="1" applyFont="1" applyFill="1" applyAlignment="1" applyProtection="1">
      <alignment horizontal="right" vertical="justify"/>
    </xf>
    <xf numFmtId="0" fontId="34" fillId="0" borderId="46" xfId="0" applyFont="1" applyBorder="1" applyAlignment="1">
      <alignment vertical="top"/>
    </xf>
    <xf numFmtId="0" fontId="34" fillId="0" borderId="39" xfId="0" applyFont="1" applyBorder="1" applyAlignment="1">
      <alignment vertical="top"/>
    </xf>
    <xf numFmtId="16" fontId="34" fillId="0" borderId="0" xfId="0" applyNumberFormat="1" applyFont="1" applyAlignment="1">
      <alignment horizontal="left" vertical="top"/>
    </xf>
    <xf numFmtId="0" fontId="34" fillId="0" borderId="0" xfId="0" applyFont="1" applyAlignment="1">
      <alignment horizontal="justify" vertical="top" wrapText="1"/>
    </xf>
    <xf numFmtId="0" fontId="34" fillId="0" borderId="39" xfId="0" applyFont="1" applyBorder="1" applyAlignment="1">
      <alignment horizontal="justify" vertical="top"/>
    </xf>
    <xf numFmtId="0" fontId="34" fillId="0" borderId="63" xfId="0" applyFont="1" applyBorder="1" applyAlignment="1">
      <alignment horizontal="justify" vertical="top" wrapText="1"/>
    </xf>
    <xf numFmtId="166" fontId="33" fillId="0" borderId="0" xfId="4" applyNumberFormat="1" applyFont="1" applyFill="1" applyAlignment="1">
      <alignment horizontal="right" vertical="justify"/>
    </xf>
    <xf numFmtId="0" fontId="34" fillId="0" borderId="46" xfId="0" applyFont="1" applyBorder="1" applyAlignment="1">
      <alignment horizontal="left" vertical="top" wrapText="1"/>
    </xf>
    <xf numFmtId="0" fontId="34" fillId="0" borderId="65" xfId="0" applyFont="1" applyBorder="1" applyAlignment="1">
      <alignment horizontal="justify" vertical="top" wrapText="1"/>
    </xf>
    <xf numFmtId="0" fontId="34" fillId="0" borderId="48" xfId="0" applyFont="1" applyBorder="1" applyAlignment="1">
      <alignment horizontal="left" vertical="top" wrapText="1"/>
    </xf>
    <xf numFmtId="0" fontId="34" fillId="0" borderId="65" xfId="0" applyFont="1" applyBorder="1" applyAlignment="1">
      <alignment horizontal="left" vertical="top" wrapText="1"/>
    </xf>
    <xf numFmtId="0" fontId="34" fillId="0" borderId="49" xfId="0" applyFont="1" applyBorder="1" applyAlignment="1">
      <alignment horizontal="left" vertical="top" wrapText="1"/>
    </xf>
    <xf numFmtId="0" fontId="34" fillId="0" borderId="64" xfId="0" applyFont="1" applyBorder="1" applyAlignment="1">
      <alignment horizontal="justify" vertical="top" wrapText="1"/>
    </xf>
    <xf numFmtId="0" fontId="34" fillId="0" borderId="64" xfId="0" applyFont="1" applyBorder="1" applyAlignment="1">
      <alignment horizontal="justify" vertical="top"/>
    </xf>
    <xf numFmtId="0" fontId="34" fillId="0" borderId="43" xfId="0" applyFont="1" applyBorder="1" applyAlignment="1">
      <alignment horizontal="justify" vertical="top"/>
    </xf>
    <xf numFmtId="166" fontId="34" fillId="0" borderId="0" xfId="5" applyNumberFormat="1" applyFont="1" applyFill="1" applyAlignment="1">
      <alignment horizontal="right" vertical="justify"/>
    </xf>
    <xf numFmtId="167" fontId="34" fillId="0" borderId="0" xfId="5" applyNumberFormat="1" applyFont="1" applyFill="1" applyAlignment="1">
      <alignment horizontal="right" vertical="justify"/>
    </xf>
    <xf numFmtId="0" fontId="34" fillId="0" borderId="47" xfId="0" applyFont="1" applyBorder="1" applyAlignment="1">
      <alignment horizontal="justify" vertical="top" wrapText="1"/>
    </xf>
    <xf numFmtId="0" fontId="34" fillId="0" borderId="59" xfId="0" applyFont="1" applyBorder="1" applyAlignment="1">
      <alignment horizontal="justify" vertical="top" wrapText="1"/>
    </xf>
    <xf numFmtId="0" fontId="35" fillId="0" borderId="0" xfId="0" applyFont="1" applyAlignment="1">
      <alignment horizontal="left"/>
    </xf>
    <xf numFmtId="0" fontId="33" fillId="0" borderId="0" xfId="0" applyFont="1" applyAlignment="1">
      <alignment horizontal="left"/>
    </xf>
    <xf numFmtId="0" fontId="33" fillId="0" borderId="0" xfId="0" applyFont="1"/>
    <xf numFmtId="166" fontId="32" fillId="0" borderId="0" xfId="5" applyNumberFormat="1" applyFont="1" applyFill="1" applyAlignment="1" applyProtection="1">
      <alignment horizontal="right"/>
    </xf>
    <xf numFmtId="0" fontId="39" fillId="0" borderId="0" xfId="0" applyFont="1" applyAlignment="1">
      <alignment horizontal="left"/>
    </xf>
    <xf numFmtId="0" fontId="39" fillId="0" borderId="0" xfId="0" applyFont="1"/>
    <xf numFmtId="166" fontId="39" fillId="0" borderId="0" xfId="5" applyNumberFormat="1" applyFont="1" applyFill="1" applyAlignment="1" applyProtection="1">
      <alignment horizontal="right"/>
    </xf>
    <xf numFmtId="4" fontId="39" fillId="0" borderId="0" xfId="7" applyNumberFormat="1" applyFont="1" applyFill="1" applyBorder="1" applyAlignment="1">
      <alignment horizontal="left" vertical="center" wrapText="1"/>
    </xf>
    <xf numFmtId="168" fontId="39" fillId="0" borderId="0" xfId="8" applyNumberFormat="1" applyFont="1" applyAlignment="1">
      <alignment horizontal="left" vertical="center" wrapText="1"/>
    </xf>
    <xf numFmtId="49" fontId="39" fillId="0" borderId="0" xfId="7" applyNumberFormat="1" applyFont="1" applyFill="1" applyBorder="1" applyAlignment="1">
      <alignment horizontal="left" vertical="center" wrapText="1"/>
    </xf>
    <xf numFmtId="49" fontId="39" fillId="0" borderId="0" xfId="8" applyNumberFormat="1" applyFont="1" applyAlignment="1">
      <alignment horizontal="left" vertical="center" wrapText="1"/>
    </xf>
    <xf numFmtId="2" fontId="40" fillId="0" borderId="0" xfId="9" applyNumberFormat="1" applyFont="1" applyAlignment="1">
      <alignment vertical="center"/>
    </xf>
    <xf numFmtId="171" fontId="41" fillId="0" borderId="0" xfId="9" applyNumberFormat="1" applyFont="1" applyAlignment="1">
      <alignment vertical="top"/>
    </xf>
    <xf numFmtId="171" fontId="42" fillId="0" borderId="0" xfId="9" applyNumberFormat="1" applyFont="1" applyAlignment="1">
      <alignment vertical="center"/>
    </xf>
    <xf numFmtId="49" fontId="43" fillId="0" borderId="4" xfId="10" applyNumberFormat="1" applyFont="1" applyFill="1" applyBorder="1" applyAlignment="1">
      <alignment vertical="center"/>
    </xf>
    <xf numFmtId="168" fontId="43" fillId="0" borderId="4" xfId="11" applyNumberFormat="1" applyFont="1" applyBorder="1" applyAlignment="1">
      <alignment vertical="center"/>
    </xf>
    <xf numFmtId="4" fontId="43" fillId="0" borderId="4" xfId="10" applyNumberFormat="1" applyFont="1" applyFill="1" applyBorder="1" applyAlignment="1">
      <alignment horizontal="right" vertical="center"/>
    </xf>
    <xf numFmtId="4" fontId="43" fillId="0" borderId="4" xfId="10" applyNumberFormat="1" applyFont="1" applyFill="1" applyBorder="1" applyAlignment="1">
      <alignment horizontal="center" vertical="center"/>
    </xf>
    <xf numFmtId="168" fontId="34" fillId="0" borderId="8" xfId="12" quotePrefix="1" applyNumberFormat="1" applyFont="1" applyBorder="1"/>
    <xf numFmtId="2" fontId="43" fillId="0" borderId="8" xfId="12" applyNumberFormat="1" applyFont="1" applyBorder="1" applyAlignment="1">
      <alignment horizontal="left" vertical="top"/>
    </xf>
    <xf numFmtId="49" fontId="33" fillId="0" borderId="8" xfId="12" applyNumberFormat="1" applyFont="1" applyBorder="1" applyAlignment="1">
      <alignment horizontal="left" vertical="top"/>
    </xf>
    <xf numFmtId="171" fontId="17" fillId="0" borderId="8" xfId="12" applyNumberFormat="1" applyFont="1" applyBorder="1"/>
    <xf numFmtId="168" fontId="44" fillId="0" borderId="0" xfId="13" applyNumberFormat="1" applyFont="1"/>
    <xf numFmtId="49" fontId="45" fillId="0" borderId="0" xfId="11" applyNumberFormat="1" applyFont="1"/>
    <xf numFmtId="168" fontId="45" fillId="0" borderId="0" xfId="11" applyNumberFormat="1" applyFont="1" applyAlignment="1">
      <alignment horizontal="justify"/>
    </xf>
    <xf numFmtId="4" fontId="45" fillId="0" borderId="0" xfId="11" applyNumberFormat="1" applyFont="1" applyAlignment="1">
      <alignment horizontal="right"/>
    </xf>
    <xf numFmtId="168" fontId="45" fillId="0" borderId="0" xfId="13" applyNumberFormat="1" applyFont="1"/>
    <xf numFmtId="0" fontId="41" fillId="0" borderId="0" xfId="14" applyFont="1"/>
    <xf numFmtId="0" fontId="41" fillId="0" borderId="0" xfId="14" applyFont="1" applyAlignment="1">
      <alignment vertical="center"/>
    </xf>
    <xf numFmtId="0" fontId="41" fillId="0" borderId="0" xfId="14" applyFont="1" applyAlignment="1">
      <alignment vertical="top"/>
    </xf>
    <xf numFmtId="168" fontId="17" fillId="0" borderId="0" xfId="13" applyNumberFormat="1" applyFont="1" applyAlignment="1">
      <alignment vertical="center"/>
    </xf>
    <xf numFmtId="49" fontId="44" fillId="0" borderId="0" xfId="10" applyNumberFormat="1" applyFont="1" applyFill="1" applyBorder="1" applyAlignment="1">
      <alignment vertical="top" wrapText="1"/>
    </xf>
    <xf numFmtId="168" fontId="44" fillId="0" borderId="0" xfId="10" applyNumberFormat="1" applyFont="1" applyFill="1" applyBorder="1" applyAlignment="1">
      <alignment vertical="top" wrapText="1"/>
    </xf>
    <xf numFmtId="4" fontId="44" fillId="0" borderId="0" xfId="10" applyNumberFormat="1" applyFont="1" applyFill="1" applyBorder="1" applyAlignment="1">
      <alignment horizontal="right"/>
    </xf>
    <xf numFmtId="4" fontId="32" fillId="0" borderId="0" xfId="10" applyNumberFormat="1" applyFont="1" applyFill="1" applyBorder="1" applyAlignment="1">
      <alignment horizontal="right"/>
    </xf>
    <xf numFmtId="168" fontId="15" fillId="0" borderId="0" xfId="13" applyNumberFormat="1" applyFont="1"/>
    <xf numFmtId="49" fontId="15" fillId="0" borderId="0" xfId="10" applyNumberFormat="1" applyFont="1" applyFill="1" applyBorder="1" applyAlignment="1">
      <alignment horizontal="center" vertical="center" wrapText="1"/>
    </xf>
    <xf numFmtId="168" fontId="15" fillId="0" borderId="0" xfId="10" applyNumberFormat="1" applyFont="1" applyFill="1" applyBorder="1" applyAlignment="1">
      <alignment vertical="center" wrapText="1"/>
    </xf>
    <xf numFmtId="168" fontId="47" fillId="0" borderId="0" xfId="13" applyNumberFormat="1" applyFont="1"/>
    <xf numFmtId="49" fontId="47" fillId="0" borderId="0" xfId="10" applyNumberFormat="1" applyFont="1" applyFill="1" applyBorder="1" applyAlignment="1">
      <alignment horizontal="center" vertical="center" wrapText="1"/>
    </xf>
    <xf numFmtId="168" fontId="47" fillId="0" borderId="0" xfId="10" applyNumberFormat="1" applyFont="1" applyFill="1" applyBorder="1" applyAlignment="1">
      <alignment vertical="center" wrapText="1"/>
    </xf>
    <xf numFmtId="4" fontId="15" fillId="0" borderId="0" xfId="11" applyNumberFormat="1" applyFont="1" applyAlignment="1">
      <alignment horizontal="right" vertical="center" wrapText="1"/>
    </xf>
    <xf numFmtId="4" fontId="15" fillId="0" borderId="0" xfId="15" applyNumberFormat="1" applyFont="1" applyBorder="1" applyAlignment="1">
      <alignment horizontal="right" vertical="center"/>
    </xf>
    <xf numFmtId="4" fontId="47" fillId="0" borderId="0" xfId="11" applyNumberFormat="1" applyFont="1" applyAlignment="1">
      <alignment horizontal="right" vertical="center" wrapText="1"/>
    </xf>
    <xf numFmtId="4" fontId="47" fillId="0" borderId="0" xfId="15" applyNumberFormat="1" applyFont="1" applyBorder="1" applyAlignment="1">
      <alignment horizontal="right" vertical="center"/>
    </xf>
    <xf numFmtId="4" fontId="15" fillId="0" borderId="0" xfId="16" applyNumberFormat="1" applyFont="1" applyAlignment="1">
      <alignment horizontal="right"/>
    </xf>
    <xf numFmtId="168" fontId="15" fillId="0" borderId="0" xfId="16" applyNumberFormat="1" applyFont="1"/>
    <xf numFmtId="4" fontId="15" fillId="0" borderId="0" xfId="11" applyNumberFormat="1" applyFont="1" applyAlignment="1">
      <alignment horizontal="center" vertical="center" wrapText="1"/>
    </xf>
    <xf numFmtId="4" fontId="15" fillId="0" borderId="16" xfId="16" applyNumberFormat="1" applyFont="1" applyBorder="1" applyAlignment="1">
      <alignment horizontal="right"/>
    </xf>
    <xf numFmtId="168" fontId="48" fillId="0" borderId="0" xfId="13" applyNumberFormat="1" applyFont="1"/>
    <xf numFmtId="168" fontId="48" fillId="0" borderId="0" xfId="16" applyNumberFormat="1" applyFont="1" applyAlignment="1">
      <alignment horizontal="left" vertical="center"/>
    </xf>
    <xf numFmtId="10" fontId="48" fillId="0" borderId="0" xfId="16" applyNumberFormat="1" applyFont="1" applyAlignment="1">
      <alignment horizontal="right"/>
    </xf>
    <xf numFmtId="4" fontId="48" fillId="0" borderId="0" xfId="16" applyNumberFormat="1" applyFont="1" applyAlignment="1">
      <alignment horizontal="right"/>
    </xf>
    <xf numFmtId="10" fontId="39" fillId="0" borderId="2" xfId="16" applyNumberFormat="1" applyFont="1" applyBorder="1" applyAlignment="1">
      <alignment horizontal="right"/>
    </xf>
    <xf numFmtId="4" fontId="48" fillId="0" borderId="2" xfId="16" applyNumberFormat="1" applyFont="1" applyBorder="1" applyAlignment="1">
      <alignment horizontal="right"/>
    </xf>
    <xf numFmtId="168" fontId="48" fillId="0" borderId="0" xfId="16" applyNumberFormat="1" applyFont="1" applyAlignment="1">
      <alignment horizontal="right" vertical="center"/>
    </xf>
    <xf numFmtId="10" fontId="39" fillId="0" borderId="0" xfId="16" applyNumberFormat="1" applyFont="1" applyAlignment="1">
      <alignment horizontal="right"/>
    </xf>
    <xf numFmtId="168" fontId="34" fillId="0" borderId="0" xfId="16" applyNumberFormat="1" applyFont="1"/>
    <xf numFmtId="0" fontId="14" fillId="0" borderId="0" xfId="17"/>
    <xf numFmtId="4" fontId="34" fillId="0" borderId="0" xfId="16" applyNumberFormat="1" applyFont="1" applyAlignment="1">
      <alignment horizontal="right"/>
    </xf>
    <xf numFmtId="168" fontId="44" fillId="0" borderId="66" xfId="13" applyNumberFormat="1" applyFont="1" applyBorder="1" applyAlignment="1">
      <alignment vertical="top"/>
    </xf>
    <xf numFmtId="168" fontId="44" fillId="0" borderId="0" xfId="13" applyNumberFormat="1" applyFont="1" applyAlignment="1">
      <alignment horizontal="left" vertical="top" wrapText="1"/>
    </xf>
    <xf numFmtId="4" fontId="44" fillId="0" borderId="0" xfId="13" applyNumberFormat="1" applyFont="1" applyAlignment="1">
      <alignment horizontal="right"/>
    </xf>
    <xf numFmtId="0" fontId="49" fillId="0" borderId="0" xfId="0" applyFont="1" applyAlignment="1">
      <alignment horizontal="left" vertical="top"/>
    </xf>
    <xf numFmtId="0" fontId="39" fillId="0" borderId="0" xfId="0" applyFont="1" applyAlignment="1">
      <alignment horizontal="left" vertical="top"/>
    </xf>
    <xf numFmtId="0" fontId="39" fillId="0" borderId="0" xfId="0" applyFont="1" applyAlignment="1">
      <alignment horizontal="justify" vertical="top"/>
    </xf>
    <xf numFmtId="0" fontId="39" fillId="0" borderId="0" xfId="0" applyFont="1" applyAlignment="1">
      <alignment horizontal="right" vertical="top"/>
    </xf>
    <xf numFmtId="0" fontId="39" fillId="0" borderId="0" xfId="0" applyFont="1" applyAlignment="1">
      <alignment vertical="top"/>
    </xf>
    <xf numFmtId="0" fontId="48" fillId="0" borderId="0" xfId="0" applyFont="1"/>
    <xf numFmtId="0" fontId="0" fillId="0" borderId="0" xfId="0" applyAlignment="1">
      <alignment horizontal="justify" vertical="top" wrapText="1"/>
    </xf>
    <xf numFmtId="0" fontId="0" fillId="0" borderId="0" xfId="0" applyAlignment="1">
      <alignment vertical="top"/>
    </xf>
    <xf numFmtId="0" fontId="39" fillId="0" borderId="0" xfId="0" applyFont="1" applyAlignment="1">
      <alignment horizontal="justify" vertical="top" wrapText="1"/>
    </xf>
    <xf numFmtId="0" fontId="50" fillId="0" borderId="0" xfId="0" applyFont="1" applyAlignment="1">
      <alignment horizontal="justify" vertical="top" wrapText="1"/>
    </xf>
    <xf numFmtId="0" fontId="48" fillId="0" borderId="0" xfId="0" applyFont="1" applyAlignment="1">
      <alignment vertical="top"/>
    </xf>
    <xf numFmtId="1" fontId="48" fillId="0" borderId="13" xfId="0" applyNumberFormat="1" applyFont="1" applyBorder="1" applyAlignment="1">
      <alignment vertical="top"/>
    </xf>
    <xf numFmtId="0" fontId="48" fillId="0" borderId="13" xfId="0" applyFont="1" applyBorder="1" applyAlignment="1">
      <alignment horizontal="left" vertical="top"/>
    </xf>
    <xf numFmtId="0" fontId="48" fillId="0" borderId="13" xfId="0" applyFont="1" applyBorder="1" applyAlignment="1">
      <alignment horizontal="center" vertical="top"/>
    </xf>
    <xf numFmtId="0" fontId="48" fillId="0" borderId="13" xfId="0" applyFont="1" applyBorder="1" applyAlignment="1">
      <alignment horizontal="justify" vertical="top" wrapText="1"/>
    </xf>
    <xf numFmtId="0" fontId="48" fillId="0" borderId="13" xfId="0" applyFont="1" applyBorder="1" applyAlignment="1">
      <alignment horizontal="right" wrapText="1"/>
    </xf>
    <xf numFmtId="0" fontId="48" fillId="0" borderId="13" xfId="0" applyFont="1" applyBorder="1" applyAlignment="1">
      <alignment horizontal="center" wrapText="1"/>
    </xf>
    <xf numFmtId="0" fontId="39" fillId="0" borderId="0" xfId="0" applyFont="1" applyAlignment="1">
      <alignment horizontal="left" vertical="top" wrapText="1"/>
    </xf>
    <xf numFmtId="4" fontId="39" fillId="0" borderId="0" xfId="0" applyNumberFormat="1" applyFont="1"/>
    <xf numFmtId="0" fontId="27" fillId="0" borderId="0" xfId="0" quotePrefix="1" applyFont="1" applyAlignment="1">
      <alignment horizontal="justify" wrapText="1"/>
    </xf>
    <xf numFmtId="0" fontId="28" fillId="0" borderId="0" xfId="0" quotePrefix="1" applyFont="1" applyAlignment="1">
      <alignment horizontal="justify" wrapText="1"/>
    </xf>
    <xf numFmtId="0" fontId="52" fillId="0" borderId="0" xfId="0" applyFont="1" applyAlignment="1">
      <alignment horizontal="justify" vertical="top" wrapText="1"/>
    </xf>
    <xf numFmtId="0" fontId="39" fillId="0" borderId="0" xfId="0" applyFont="1" applyAlignment="1">
      <alignment horizontal="right"/>
    </xf>
    <xf numFmtId="4" fontId="39" fillId="5" borderId="0" xfId="0" applyNumberFormat="1" applyFont="1" applyFill="1"/>
    <xf numFmtId="0" fontId="54" fillId="0" borderId="0" xfId="0" quotePrefix="1" applyFont="1"/>
    <xf numFmtId="0" fontId="48" fillId="0" borderId="0" xfId="0" applyFont="1" applyAlignment="1">
      <alignment horizontal="left"/>
    </xf>
    <xf numFmtId="0" fontId="21" fillId="0" borderId="0" xfId="0" applyFont="1" applyAlignment="1">
      <alignment horizontal="right"/>
    </xf>
    <xf numFmtId="4" fontId="39" fillId="5" borderId="0" xfId="0" applyNumberFormat="1" applyFont="1" applyFill="1" applyAlignment="1">
      <alignment wrapText="1"/>
    </xf>
    <xf numFmtId="173" fontId="48" fillId="0" borderId="0" xfId="0" applyNumberFormat="1" applyFont="1" applyAlignment="1">
      <alignment wrapText="1"/>
    </xf>
    <xf numFmtId="0" fontId="39" fillId="0" borderId="13" xfId="0" applyFont="1" applyBorder="1" applyAlignment="1">
      <alignment vertical="top"/>
    </xf>
    <xf numFmtId="0" fontId="39" fillId="0" borderId="13" xfId="0" applyFont="1" applyBorder="1" applyAlignment="1">
      <alignment horizontal="left" vertical="top" wrapText="1"/>
    </xf>
    <xf numFmtId="0" fontId="39" fillId="0" borderId="13" xfId="0" applyFont="1" applyBorder="1" applyAlignment="1">
      <alignment horizontal="left" vertical="top"/>
    </xf>
    <xf numFmtId="0" fontId="39" fillId="0" borderId="13" xfId="0" applyFont="1" applyBorder="1" applyAlignment="1">
      <alignment horizontal="justify" vertical="top" wrapText="1"/>
    </xf>
    <xf numFmtId="0" fontId="21" fillId="0" borderId="13" xfId="0" applyFont="1" applyBorder="1" applyAlignment="1">
      <alignment horizontal="right"/>
    </xf>
    <xf numFmtId="4" fontId="39" fillId="0" borderId="13" xfId="0" applyNumberFormat="1" applyFont="1" applyBorder="1" applyAlignment="1">
      <alignment wrapText="1"/>
    </xf>
    <xf numFmtId="4" fontId="39" fillId="0" borderId="13" xfId="0" applyNumberFormat="1" applyFont="1" applyBorder="1"/>
    <xf numFmtId="9" fontId="48" fillId="0" borderId="0" xfId="0" applyNumberFormat="1" applyFont="1" applyAlignment="1">
      <alignment wrapText="1"/>
    </xf>
    <xf numFmtId="9" fontId="48" fillId="0" borderId="0" xfId="0" applyNumberFormat="1" applyFont="1" applyAlignment="1">
      <alignment horizontal="left"/>
    </xf>
    <xf numFmtId="0" fontId="39" fillId="0" borderId="13" xfId="0" applyFont="1" applyBorder="1" applyAlignment="1">
      <alignment horizontal="right"/>
    </xf>
    <xf numFmtId="0" fontId="48" fillId="0" borderId="0" xfId="0" quotePrefix="1" applyFont="1"/>
    <xf numFmtId="9" fontId="48" fillId="0" borderId="0" xfId="0" applyNumberFormat="1" applyFont="1"/>
    <xf numFmtId="0" fontId="48" fillId="0" borderId="0" xfId="0" applyFont="1" applyAlignment="1">
      <alignment wrapText="1"/>
    </xf>
    <xf numFmtId="0" fontId="39" fillId="0" borderId="0" xfId="0" applyFont="1" applyAlignment="1">
      <alignment vertical="top" wrapText="1"/>
    </xf>
    <xf numFmtId="0" fontId="21" fillId="0" borderId="0" xfId="0" applyFont="1" applyAlignment="1">
      <alignment horizontal="left" vertical="top" wrapText="1"/>
    </xf>
    <xf numFmtId="0" fontId="39" fillId="0" borderId="13" xfId="0" applyFont="1" applyBorder="1" applyAlignment="1">
      <alignment horizontal="right" vertical="top"/>
    </xf>
    <xf numFmtId="0" fontId="21" fillId="0" borderId="13" xfId="0" applyFont="1" applyBorder="1" applyAlignment="1">
      <alignment horizontal="left" vertical="top" wrapText="1"/>
    </xf>
    <xf numFmtId="1" fontId="39" fillId="0" borderId="0" xfId="0" applyNumberFormat="1" applyFont="1" applyAlignment="1">
      <alignment vertical="top" wrapText="1"/>
    </xf>
    <xf numFmtId="4" fontId="39" fillId="0" borderId="0" xfId="0" applyNumberFormat="1" applyFont="1" applyAlignment="1">
      <alignment wrapText="1"/>
    </xf>
    <xf numFmtId="0" fontId="48" fillId="0" borderId="0" xfId="0" applyFont="1" applyAlignment="1">
      <alignment horizontal="right" wrapText="1"/>
    </xf>
    <xf numFmtId="0" fontId="55" fillId="0" borderId="0" xfId="0" applyFont="1" applyAlignment="1">
      <alignment horizontal="right" wrapText="1"/>
    </xf>
    <xf numFmtId="0" fontId="55" fillId="0" borderId="0" xfId="0" applyFont="1" applyAlignment="1">
      <alignment vertical="top"/>
    </xf>
    <xf numFmtId="49" fontId="21" fillId="0" borderId="0" xfId="0" applyNumberFormat="1" applyFont="1" applyAlignment="1">
      <alignment horizontal="left" vertical="top" wrapText="1"/>
    </xf>
    <xf numFmtId="0" fontId="48" fillId="0" borderId="0" xfId="0" applyFont="1" applyAlignment="1">
      <alignment horizontal="left" vertical="top"/>
    </xf>
    <xf numFmtId="0" fontId="56" fillId="0" borderId="0" xfId="0" applyFont="1"/>
    <xf numFmtId="1" fontId="39" fillId="0" borderId="0" xfId="0" applyNumberFormat="1" applyFont="1" applyAlignment="1">
      <alignment horizontal="right" vertical="top"/>
    </xf>
    <xf numFmtId="0" fontId="57" fillId="0" borderId="0" xfId="0" applyFont="1"/>
    <xf numFmtId="9" fontId="48" fillId="0" borderId="0" xfId="0" applyNumberFormat="1" applyFont="1" applyAlignment="1">
      <alignment horizontal="right" wrapText="1"/>
    </xf>
    <xf numFmtId="1" fontId="39" fillId="0" borderId="13" xfId="0" applyNumberFormat="1" applyFont="1" applyBorder="1" applyAlignment="1">
      <alignment horizontal="right" vertical="top"/>
    </xf>
    <xf numFmtId="0" fontId="57" fillId="0" borderId="0" xfId="0" applyFont="1" applyAlignment="1">
      <alignment horizontal="left"/>
    </xf>
    <xf numFmtId="0" fontId="58" fillId="0" borderId="0" xfId="0" applyFont="1"/>
    <xf numFmtId="49" fontId="21" fillId="0" borderId="13" xfId="0" applyNumberFormat="1" applyFont="1" applyBorder="1" applyAlignment="1">
      <alignment horizontal="left" vertical="top" wrapText="1"/>
    </xf>
    <xf numFmtId="0" fontId="39" fillId="0" borderId="0" xfId="0" applyFont="1" applyAlignment="1">
      <alignment horizontal="right" wrapText="1"/>
    </xf>
    <xf numFmtId="1" fontId="39" fillId="0" borderId="0" xfId="0" applyNumberFormat="1" applyFont="1" applyAlignment="1">
      <alignment vertical="top"/>
    </xf>
    <xf numFmtId="0" fontId="49" fillId="0" borderId="0" xfId="0" applyFont="1" applyAlignment="1">
      <alignment vertical="top"/>
    </xf>
    <xf numFmtId="1" fontId="39" fillId="0" borderId="13" xfId="0" applyNumberFormat="1" applyFont="1" applyBorder="1" applyAlignment="1">
      <alignment vertical="top"/>
    </xf>
    <xf numFmtId="0" fontId="39" fillId="0" borderId="13" xfId="0" applyFont="1" applyBorder="1" applyAlignment="1">
      <alignment horizontal="right" wrapText="1"/>
    </xf>
    <xf numFmtId="1" fontId="48" fillId="0" borderId="0" xfId="0" applyNumberFormat="1" applyFont="1" applyAlignment="1">
      <alignment vertical="top"/>
    </xf>
    <xf numFmtId="164" fontId="4" fillId="3" borderId="1" xfId="0" applyNumberFormat="1" applyFont="1" applyFill="1" applyBorder="1" applyAlignment="1">
      <alignment wrapText="1"/>
    </xf>
    <xf numFmtId="164" fontId="4" fillId="3" borderId="3" xfId="0" applyNumberFormat="1" applyFont="1" applyFill="1" applyBorder="1" applyAlignment="1">
      <alignment wrapText="1"/>
    </xf>
    <xf numFmtId="0" fontId="34" fillId="0" borderId="13" xfId="0" applyFont="1" applyBorder="1"/>
    <xf numFmtId="0" fontId="34" fillId="0" borderId="13" xfId="0" applyFont="1" applyBorder="1" applyAlignment="1">
      <alignment horizontal="left"/>
    </xf>
    <xf numFmtId="166" fontId="34" fillId="0" borderId="13" xfId="5" applyNumberFormat="1" applyFont="1" applyFill="1" applyBorder="1" applyAlignment="1" applyProtection="1">
      <alignment horizontal="right" vertical="justify"/>
    </xf>
    <xf numFmtId="167" fontId="35" fillId="0" borderId="13" xfId="5" applyNumberFormat="1" applyFont="1" applyFill="1" applyBorder="1" applyAlignment="1" applyProtection="1">
      <alignment horizontal="right" vertical="justify"/>
    </xf>
    <xf numFmtId="0" fontId="35" fillId="0" borderId="13" xfId="0" applyFont="1" applyBorder="1"/>
    <xf numFmtId="164" fontId="47" fillId="0" borderId="0" xfId="10" applyNumberFormat="1" applyFont="1" applyFill="1" applyBorder="1" applyAlignment="1">
      <alignment vertical="center" wrapText="1"/>
    </xf>
    <xf numFmtId="164" fontId="47" fillId="0" borderId="0" xfId="11" applyNumberFormat="1" applyFont="1" applyAlignment="1">
      <alignment horizontal="right" vertical="center" wrapText="1"/>
    </xf>
    <xf numFmtId="164" fontId="47" fillId="0" borderId="0" xfId="16" applyNumberFormat="1" applyFont="1" applyAlignment="1">
      <alignment horizontal="right"/>
    </xf>
    <xf numFmtId="164" fontId="47" fillId="0" borderId="17" xfId="16" applyNumberFormat="1" applyFont="1" applyBorder="1" applyAlignment="1">
      <alignment horizontal="right"/>
    </xf>
    <xf numFmtId="164" fontId="61" fillId="0" borderId="0" xfId="16" applyNumberFormat="1" applyFont="1" applyAlignment="1">
      <alignment horizontal="right"/>
    </xf>
    <xf numFmtId="164" fontId="61" fillId="0" borderId="3" xfId="16" applyNumberFormat="1" applyFont="1" applyBorder="1" applyAlignment="1">
      <alignment horizontal="right"/>
    </xf>
    <xf numFmtId="4" fontId="61" fillId="0" borderId="0" xfId="16" applyNumberFormat="1" applyFont="1" applyAlignment="1">
      <alignment horizontal="right"/>
    </xf>
    <xf numFmtId="0" fontId="13" fillId="2" borderId="0" xfId="0" applyFont="1" applyFill="1" applyAlignment="1">
      <alignment horizontal="right" vertical="top"/>
    </xf>
    <xf numFmtId="0" fontId="14" fillId="2" borderId="0" xfId="0" applyFont="1" applyFill="1" applyAlignment="1">
      <alignment horizontal="left" vertical="top" wrapText="1"/>
    </xf>
    <xf numFmtId="0" fontId="14" fillId="2" borderId="0" xfId="0" applyFont="1" applyFill="1" applyAlignment="1">
      <alignment horizontal="right" vertical="top"/>
    </xf>
    <xf numFmtId="4" fontId="14" fillId="2" borderId="0" xfId="0" applyNumberFormat="1" applyFont="1" applyFill="1" applyAlignment="1">
      <alignment horizontal="right" vertical="top"/>
    </xf>
    <xf numFmtId="0" fontId="13" fillId="2" borderId="0" xfId="0" applyFont="1" applyFill="1"/>
    <xf numFmtId="2" fontId="14" fillId="2" borderId="0" xfId="0" applyNumberFormat="1" applyFont="1" applyFill="1" applyAlignment="1">
      <alignment horizontal="right" vertical="top"/>
    </xf>
    <xf numFmtId="164" fontId="47" fillId="0" borderId="0" xfId="0" applyNumberFormat="1" applyFont="1" applyBorder="1" applyAlignment="1">
      <alignment horizontal="right" vertical="center"/>
    </xf>
    <xf numFmtId="0" fontId="0" fillId="0" borderId="0" xfId="0"/>
    <xf numFmtId="0" fontId="63" fillId="0" borderId="0" xfId="0" applyFont="1"/>
    <xf numFmtId="0" fontId="63" fillId="0" borderId="0" xfId="0" applyFont="1" applyAlignment="1">
      <alignment horizontal="right"/>
    </xf>
    <xf numFmtId="2" fontId="64" fillId="0" borderId="0" xfId="0" applyNumberFormat="1" applyFont="1" applyAlignment="1">
      <alignment horizontal="right" vertical="top"/>
    </xf>
    <xf numFmtId="0" fontId="63" fillId="0" borderId="0" xfId="0" applyFont="1" applyAlignment="1">
      <alignment wrapText="1"/>
    </xf>
    <xf numFmtId="0" fontId="65" fillId="0" borderId="0" xfId="0" applyFont="1" applyAlignment="1">
      <alignment horizontal="right"/>
    </xf>
    <xf numFmtId="168" fontId="39" fillId="0" borderId="0" xfId="6" applyNumberFormat="1" applyFont="1" applyFill="1" applyBorder="1" applyAlignment="1">
      <alignment vertical="top" wrapText="1"/>
    </xf>
    <xf numFmtId="4" fontId="39" fillId="0" borderId="0" xfId="7" applyNumberFormat="1" applyFont="1" applyFill="1" applyBorder="1" applyAlignment="1">
      <alignment horizontal="left" vertical="top" wrapText="1"/>
    </xf>
    <xf numFmtId="4" fontId="39" fillId="0" borderId="0" xfId="6" applyNumberFormat="1" applyFont="1" applyFill="1" applyBorder="1" applyAlignment="1">
      <alignment horizontal="left" vertical="top" wrapText="1"/>
    </xf>
    <xf numFmtId="168" fontId="39" fillId="0" borderId="0" xfId="6" applyNumberFormat="1" applyFont="1" applyFill="1" applyBorder="1" applyAlignment="1">
      <alignment vertical="center" wrapText="1"/>
    </xf>
    <xf numFmtId="168" fontId="62" fillId="0" borderId="0" xfId="16" applyNumberFormat="1" applyFont="1" applyAlignment="1">
      <alignment horizontal="left" wrapText="1"/>
    </xf>
    <xf numFmtId="14" fontId="39" fillId="0" borderId="0" xfId="7" applyNumberFormat="1" applyFont="1" applyFill="1" applyBorder="1" applyAlignment="1">
      <alignment horizontal="left" vertical="center" wrapText="1"/>
    </xf>
    <xf numFmtId="168" fontId="15" fillId="0" borderId="0" xfId="10" applyNumberFormat="1" applyFont="1" applyFill="1" applyBorder="1" applyAlignment="1">
      <alignment vertical="center" wrapText="1"/>
    </xf>
    <xf numFmtId="168" fontId="11" fillId="0" borderId="15" xfId="16" applyNumberFormat="1" applyFont="1" applyBorder="1" applyAlignment="1">
      <alignment horizontal="left" vertical="center"/>
    </xf>
    <xf numFmtId="168" fontId="11" fillId="0" borderId="16" xfId="16" applyNumberFormat="1" applyFont="1" applyBorder="1" applyAlignment="1">
      <alignment horizontal="left" vertical="center"/>
    </xf>
    <xf numFmtId="168" fontId="49" fillId="0" borderId="1" xfId="16" applyNumberFormat="1" applyFont="1" applyBorder="1" applyAlignment="1">
      <alignment horizontal="left" vertical="center"/>
    </xf>
    <xf numFmtId="168" fontId="49" fillId="0" borderId="2" xfId="16" applyNumberFormat="1" applyFont="1" applyBorder="1" applyAlignment="1">
      <alignment horizontal="left" vertical="center"/>
    </xf>
    <xf numFmtId="4" fontId="4" fillId="2" borderId="1" xfId="0" applyNumberFormat="1" applyFont="1" applyFill="1" applyBorder="1" applyAlignment="1">
      <alignment horizontal="left" vertical="top" wrapText="1"/>
    </xf>
    <xf numFmtId="4" fontId="4" fillId="2" borderId="3" xfId="0" applyNumberFormat="1" applyFont="1" applyFill="1" applyBorder="1" applyAlignment="1">
      <alignment horizontal="left" vertical="top" wrapText="1"/>
    </xf>
    <xf numFmtId="164" fontId="4" fillId="3" borderId="1" xfId="0" applyNumberFormat="1" applyFont="1" applyFill="1" applyBorder="1" applyAlignment="1">
      <alignment horizontal="right"/>
    </xf>
    <xf numFmtId="164" fontId="4" fillId="3" borderId="3" xfId="0" applyNumberFormat="1" applyFont="1" applyFill="1" applyBorder="1" applyAlignment="1">
      <alignment horizontal="right"/>
    </xf>
    <xf numFmtId="164" fontId="4" fillId="3" borderId="5" xfId="0" applyNumberFormat="1" applyFont="1" applyFill="1" applyBorder="1" applyAlignment="1">
      <alignment horizontal="right"/>
    </xf>
    <xf numFmtId="164" fontId="4" fillId="3" borderId="6" xfId="0" applyNumberFormat="1" applyFont="1" applyFill="1" applyBorder="1" applyAlignment="1">
      <alignment horizontal="right"/>
    </xf>
    <xf numFmtId="0" fontId="11" fillId="2" borderId="1" xfId="0" applyFont="1" applyFill="1" applyBorder="1" applyAlignment="1">
      <alignment horizontal="left" wrapText="1"/>
    </xf>
    <xf numFmtId="0" fontId="11" fillId="2" borderId="3" xfId="0" applyFont="1" applyFill="1" applyBorder="1" applyAlignment="1">
      <alignment horizontal="left" wrapText="1"/>
    </xf>
    <xf numFmtId="0" fontId="11" fillId="2" borderId="1" xfId="0" applyFont="1" applyFill="1" applyBorder="1" applyAlignment="1">
      <alignment horizontal="left" vertical="center" wrapText="1"/>
    </xf>
    <xf numFmtId="0" fontId="11" fillId="2" borderId="3" xfId="0" applyFont="1" applyFill="1" applyBorder="1" applyAlignment="1">
      <alignment horizontal="left" vertical="center" wrapText="1"/>
    </xf>
    <xf numFmtId="4" fontId="10" fillId="2" borderId="1" xfId="0" applyNumberFormat="1" applyFont="1" applyFill="1" applyBorder="1" applyAlignment="1">
      <alignment horizontal="center" vertical="top" wrapText="1"/>
    </xf>
    <xf numFmtId="4" fontId="10" fillId="2" borderId="3" xfId="0" applyNumberFormat="1" applyFont="1" applyFill="1" applyBorder="1" applyAlignment="1">
      <alignment horizontal="center" vertical="top" wrapText="1"/>
    </xf>
    <xf numFmtId="4" fontId="1" fillId="2" borderId="1" xfId="0" applyNumberFormat="1" applyFont="1" applyFill="1" applyBorder="1" applyAlignment="1">
      <alignment horizontal="left" vertical="top" wrapText="1"/>
    </xf>
    <xf numFmtId="4" fontId="1" fillId="2" borderId="3" xfId="0" applyNumberFormat="1" applyFont="1" applyFill="1" applyBorder="1" applyAlignment="1">
      <alignment horizontal="left" vertical="top" wrapText="1"/>
    </xf>
    <xf numFmtId="0" fontId="34" fillId="0" borderId="0" xfId="0" applyFont="1" applyAlignment="1">
      <alignment horizontal="justify" vertical="top" wrapText="1"/>
    </xf>
    <xf numFmtId="0" fontId="32" fillId="0" borderId="0" xfId="0" applyFont="1" applyAlignment="1">
      <alignment horizontal="left" vertical="top"/>
    </xf>
    <xf numFmtId="0" fontId="34" fillId="0" borderId="0" xfId="0" applyFont="1" applyAlignment="1">
      <alignment horizontal="left" vertical="top"/>
    </xf>
    <xf numFmtId="0" fontId="33" fillId="0" borderId="0" xfId="0" applyFont="1" applyAlignment="1">
      <alignment horizontal="left" vertical="top"/>
    </xf>
    <xf numFmtId="0" fontId="34" fillId="0" borderId="0" xfId="0" applyFont="1" applyAlignment="1">
      <alignment horizontal="justify" vertical="top"/>
    </xf>
    <xf numFmtId="0" fontId="33" fillId="0" borderId="0" xfId="0" applyFont="1" applyAlignment="1">
      <alignment vertical="top"/>
    </xf>
    <xf numFmtId="0" fontId="32" fillId="0" borderId="0" xfId="0" applyFont="1" applyAlignment="1">
      <alignment horizontal="left" vertical="top" wrapText="1"/>
    </xf>
    <xf numFmtId="0" fontId="35" fillId="0" borderId="0" xfId="0" applyFont="1" applyAlignment="1">
      <alignment horizontal="justify" vertical="top" wrapText="1"/>
    </xf>
    <xf numFmtId="0" fontId="14" fillId="0" borderId="0" xfId="0" applyFont="1" applyAlignment="1">
      <alignment horizontal="justify" vertical="top" wrapText="1"/>
    </xf>
    <xf numFmtId="0" fontId="0" fillId="0" borderId="0" xfId="0" applyAlignment="1">
      <alignment horizontal="justify" vertical="top" wrapText="1"/>
    </xf>
    <xf numFmtId="0" fontId="0" fillId="0" borderId="0" xfId="0" applyAlignment="1">
      <alignment vertical="top"/>
    </xf>
    <xf numFmtId="0" fontId="0" fillId="0" borderId="0" xfId="0"/>
    <xf numFmtId="0" fontId="14" fillId="0" borderId="0" xfId="0" quotePrefix="1" applyFont="1" applyAlignment="1">
      <alignment horizontal="justify" vertical="top" wrapText="1"/>
    </xf>
    <xf numFmtId="4" fontId="39" fillId="0" borderId="0" xfId="0" applyNumberFormat="1" applyFont="1" applyAlignment="1">
      <alignment horizontal="right" wrapText="1"/>
    </xf>
    <xf numFmtId="0" fontId="39" fillId="0" borderId="0" xfId="0" applyFont="1" applyAlignment="1">
      <alignment horizontal="right" wrapText="1"/>
    </xf>
    <xf numFmtId="0" fontId="15" fillId="5" borderId="0" xfId="0" applyFont="1" applyFill="1" applyAlignment="1">
      <alignment horizontal="justify" vertical="top" wrapText="1"/>
    </xf>
    <xf numFmtId="0" fontId="51" fillId="5" borderId="0" xfId="0" applyFont="1" applyFill="1" applyAlignment="1">
      <alignment horizontal="justify" vertical="top" wrapText="1"/>
    </xf>
    <xf numFmtId="0" fontId="51" fillId="5" borderId="0" xfId="0" applyFont="1" applyFill="1" applyAlignment="1">
      <alignment vertical="top" wrapText="1"/>
    </xf>
    <xf numFmtId="0" fontId="51" fillId="5" borderId="0" xfId="0" applyFont="1" applyFill="1" applyAlignment="1">
      <alignment wrapText="1"/>
    </xf>
    <xf numFmtId="3" fontId="48" fillId="0" borderId="0" xfId="0" applyNumberFormat="1" applyFont="1" applyAlignment="1">
      <alignment horizontal="left"/>
    </xf>
    <xf numFmtId="3" fontId="50" fillId="0" borderId="0" xfId="0" applyNumberFormat="1" applyFont="1" applyAlignment="1">
      <alignment horizontal="left"/>
    </xf>
    <xf numFmtId="0" fontId="48" fillId="0" borderId="0" xfId="0" applyFont="1" applyAlignment="1">
      <alignment horizontal="right"/>
    </xf>
    <xf numFmtId="0" fontId="51" fillId="0" borderId="0" xfId="0" applyFont="1" applyAlignment="1">
      <alignment horizontal="right"/>
    </xf>
    <xf numFmtId="0" fontId="0" fillId="0" borderId="0" xfId="0" applyAlignment="1">
      <alignment horizontal="right" wrapText="1"/>
    </xf>
    <xf numFmtId="0" fontId="50" fillId="0" borderId="0" xfId="0" applyFont="1" applyAlignment="1">
      <alignment horizontal="right" wrapText="1"/>
    </xf>
    <xf numFmtId="0" fontId="14" fillId="5" borderId="13" xfId="0" applyFont="1" applyFill="1" applyBorder="1" applyAlignment="1">
      <alignment horizontal="left" vertical="top"/>
    </xf>
    <xf numFmtId="0" fontId="60" fillId="5" borderId="13" xfId="0" applyFont="1" applyFill="1" applyBorder="1"/>
    <xf numFmtId="4" fontId="39" fillId="0" borderId="8" xfId="0" applyNumberFormat="1" applyFont="1" applyBorder="1" applyAlignment="1">
      <alignment horizontal="right"/>
    </xf>
    <xf numFmtId="0" fontId="39" fillId="0" borderId="8" xfId="0" applyFont="1" applyBorder="1" applyAlignment="1">
      <alignment horizontal="right"/>
    </xf>
    <xf numFmtId="4" fontId="48" fillId="0" borderId="0" xfId="0" applyNumberFormat="1" applyFont="1" applyAlignment="1">
      <alignment horizontal="right" wrapText="1"/>
    </xf>
    <xf numFmtId="0" fontId="59" fillId="0" borderId="0" xfId="0" applyFont="1" applyAlignment="1">
      <alignment horizontal="right" wrapText="1"/>
    </xf>
    <xf numFmtId="4" fontId="48" fillId="0" borderId="0" xfId="0" applyNumberFormat="1" applyFont="1" applyAlignment="1">
      <alignment vertical="top"/>
    </xf>
  </cellXfs>
  <cellStyles count="18">
    <cellStyle name="Currency 2" xfId="5" xr:uid="{A6E10788-8D5A-4944-B6EC-802D40D2F735}"/>
    <cellStyle name="Keš" xfId="15" xr:uid="{452CAFEE-A915-4C41-954E-22211DF8B765}"/>
    <cellStyle name="Navadno" xfId="0" builtinId="0"/>
    <cellStyle name="Navadno 10 2" xfId="17" xr:uid="{5E78BCC5-42AB-49A7-AC25-C05B35D40C7D}"/>
    <cellStyle name="Navadno 2" xfId="14" xr:uid="{45D51220-4D12-495C-A200-090B9D3E2018}"/>
    <cellStyle name="Navadno 2 2" xfId="9" xr:uid="{5EBAC9C8-BA24-443A-9D15-6C4FD2E602F9}"/>
    <cellStyle name="Navadno 2 4 2" xfId="8" xr:uid="{FE9F45AB-B873-4B95-9207-F4A348EACE88}"/>
    <cellStyle name="Navadno 2 8 3" xfId="12" xr:uid="{453FFDE7-CA20-42AD-B163-109EB6AAFC4A}"/>
    <cellStyle name="Navadno 360" xfId="3" xr:uid="{7819AEED-88C6-4524-8305-8F316DCC93B1}"/>
    <cellStyle name="Navadno 4" xfId="2" xr:uid="{AFE8630F-5589-44D7-ACB0-66E8F1F1C57F}"/>
    <cellStyle name="Navadno 5" xfId="1" xr:uid="{519FC19F-0C74-4A13-9B93-16204366D401}"/>
    <cellStyle name="Navadno_6 Poglavje 4 - Predracun TOPLARNA  Celje 2" xfId="16" xr:uid="{7D0313E2-B41C-4732-8A77-EA10889F273F}"/>
    <cellStyle name="Navadno_Volume 4 - BoQ - Tišina-gradb - cene-15-5 8" xfId="13" xr:uid="{C8D6DA04-E474-4CF4-956E-1990F3D96E19}"/>
    <cellStyle name="Navadno_Volume 4_CERO_Celje_1_Odlagaliçźe" xfId="11" xr:uid="{061BA45B-7248-497C-91D6-79407689F578}"/>
    <cellStyle name="Normal_1.3.2 2" xfId="6" xr:uid="{461D811D-E1FC-4A68-BC0D-E036B52FC3A0}"/>
    <cellStyle name="Normal_1.3.2 3" xfId="10" xr:uid="{A980DA91-3102-45E0-87BF-B64DF98BD90D}"/>
    <cellStyle name="Normal_1.3.2 4" xfId="7" xr:uid="{DDCF5449-AB33-42D6-A1A9-D850DA8E1978}"/>
    <cellStyle name="Valuta" xfId="4" builtin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52C6F8-6A4A-4912-B1CC-5D676702D272}">
  <dimension ref="A1:F1810"/>
  <sheetViews>
    <sheetView tabSelected="1" workbookViewId="0">
      <selection activeCell="C17" sqref="C17"/>
    </sheetView>
  </sheetViews>
  <sheetFormatPr defaultRowHeight="15" x14ac:dyDescent="0.25"/>
  <cols>
    <col min="1" max="1" width="3.5703125" style="340" customWidth="1"/>
    <col min="2" max="2" width="5.5703125" style="378" customWidth="1"/>
    <col min="3" max="3" width="40.7109375" style="379" customWidth="1"/>
    <col min="4" max="4" width="12.5703125" style="380" customWidth="1"/>
    <col min="5" max="5" width="14.140625" style="380" customWidth="1"/>
    <col min="6" max="6" width="24" style="380" customWidth="1"/>
  </cols>
  <sheetData>
    <row r="1" spans="1:6" ht="15.75" x14ac:dyDescent="0.25">
      <c r="A1" s="336"/>
      <c r="B1" s="337"/>
      <c r="C1" s="338"/>
      <c r="D1" s="339"/>
      <c r="E1" s="339"/>
      <c r="F1" s="339" t="s">
        <v>1497</v>
      </c>
    </row>
    <row r="2" spans="1:6" x14ac:dyDescent="0.25">
      <c r="B2" s="341"/>
      <c r="C2" s="342"/>
      <c r="D2" s="343"/>
      <c r="E2" s="343"/>
      <c r="F2" s="343"/>
    </row>
    <row r="3" spans="1:6" x14ac:dyDescent="0.25">
      <c r="A3" s="344"/>
      <c r="B3" s="341"/>
      <c r="C3" s="342"/>
      <c r="D3" s="343"/>
      <c r="E3" s="343"/>
      <c r="F3" s="343"/>
    </row>
    <row r="4" spans="1:6" ht="37.15" customHeight="1" x14ac:dyDescent="0.25">
      <c r="A4" s="345"/>
      <c r="B4" s="475" t="s">
        <v>1336</v>
      </c>
      <c r="C4" s="475"/>
      <c r="D4" s="476" t="s">
        <v>1337</v>
      </c>
      <c r="E4" s="476"/>
      <c r="F4" s="476"/>
    </row>
    <row r="5" spans="1:6" ht="57" customHeight="1" x14ac:dyDescent="0.25">
      <c r="A5" s="345"/>
      <c r="B5" s="475" t="s">
        <v>1338</v>
      </c>
      <c r="C5" s="475"/>
      <c r="D5" s="477" t="s">
        <v>1488</v>
      </c>
      <c r="E5" s="477"/>
      <c r="F5" s="477"/>
    </row>
    <row r="6" spans="1:6" ht="27.6" customHeight="1" x14ac:dyDescent="0.25">
      <c r="A6" s="346"/>
      <c r="B6" s="478" t="s">
        <v>1339</v>
      </c>
      <c r="C6" s="478"/>
      <c r="D6" s="325" t="s">
        <v>1340</v>
      </c>
      <c r="E6" s="326"/>
      <c r="F6" s="326"/>
    </row>
    <row r="7" spans="1:6" x14ac:dyDescent="0.25">
      <c r="A7" s="347"/>
      <c r="B7" s="475" t="s">
        <v>1341</v>
      </c>
      <c r="C7" s="475"/>
      <c r="D7" s="476" t="s">
        <v>1486</v>
      </c>
      <c r="E7" s="476"/>
      <c r="F7" s="476"/>
    </row>
    <row r="8" spans="1:6" x14ac:dyDescent="0.25">
      <c r="A8" s="346"/>
      <c r="B8" s="478" t="s">
        <v>1342</v>
      </c>
      <c r="C8" s="478"/>
      <c r="D8" s="327" t="s">
        <v>1487</v>
      </c>
      <c r="E8" s="328"/>
      <c r="F8" s="328"/>
    </row>
    <row r="9" spans="1:6" x14ac:dyDescent="0.25">
      <c r="A9" s="346"/>
      <c r="B9" s="478" t="s">
        <v>1343</v>
      </c>
      <c r="C9" s="478"/>
      <c r="D9" s="480">
        <v>43983</v>
      </c>
      <c r="E9" s="480"/>
      <c r="F9" s="480"/>
    </row>
    <row r="10" spans="1:6" x14ac:dyDescent="0.25">
      <c r="A10" s="323"/>
      <c r="B10" s="329"/>
      <c r="C10" s="330"/>
      <c r="D10" s="331"/>
      <c r="E10" s="331"/>
      <c r="F10" s="331"/>
    </row>
    <row r="11" spans="1:6" ht="15.75" thickBot="1" x14ac:dyDescent="0.3">
      <c r="A11" s="348"/>
      <c r="B11" s="332" t="s">
        <v>2</v>
      </c>
      <c r="C11" s="333" t="s">
        <v>1344</v>
      </c>
      <c r="D11" s="334"/>
      <c r="E11" s="335"/>
      <c r="F11" s="334" t="s">
        <v>1345</v>
      </c>
    </row>
    <row r="12" spans="1:6" ht="15.75" x14ac:dyDescent="0.25">
      <c r="B12" s="349"/>
      <c r="C12" s="350"/>
      <c r="D12" s="351"/>
      <c r="E12" s="351"/>
      <c r="F12" s="352"/>
    </row>
    <row r="13" spans="1:6" x14ac:dyDescent="0.25">
      <c r="A13" s="353"/>
      <c r="B13" s="354" t="s">
        <v>1346</v>
      </c>
      <c r="C13" s="355" t="s">
        <v>1475</v>
      </c>
      <c r="D13" s="355"/>
      <c r="E13" s="355"/>
      <c r="F13" s="355"/>
    </row>
    <row r="14" spans="1:6" x14ac:dyDescent="0.25">
      <c r="A14" s="356"/>
      <c r="B14" s="357"/>
      <c r="C14" s="358" t="s">
        <v>1476</v>
      </c>
      <c r="D14" s="358"/>
      <c r="E14" s="358"/>
      <c r="F14" s="455">
        <f>'GO dela'!E447</f>
        <v>0</v>
      </c>
    </row>
    <row r="15" spans="1:6" x14ac:dyDescent="0.25">
      <c r="A15" s="353"/>
      <c r="B15" s="354"/>
      <c r="C15" s="355"/>
      <c r="D15" s="355"/>
      <c r="E15" s="355"/>
      <c r="F15" s="456"/>
    </row>
    <row r="16" spans="1:6" x14ac:dyDescent="0.25">
      <c r="A16" s="353"/>
      <c r="B16" s="354" t="s">
        <v>1347</v>
      </c>
      <c r="C16" s="481" t="s">
        <v>1477</v>
      </c>
      <c r="D16" s="481"/>
      <c r="E16" s="355"/>
      <c r="F16" s="456"/>
    </row>
    <row r="17" spans="1:6" x14ac:dyDescent="0.25">
      <c r="A17" s="356"/>
      <c r="B17" s="357"/>
      <c r="C17" s="358" t="s">
        <v>1478</v>
      </c>
      <c r="D17" s="358"/>
      <c r="E17" s="358"/>
      <c r="F17" s="455">
        <f>'Nemedicinska oprema '!E191</f>
        <v>0</v>
      </c>
    </row>
    <row r="18" spans="1:6" x14ac:dyDescent="0.25">
      <c r="A18" s="353"/>
      <c r="B18" s="354"/>
      <c r="C18" s="355"/>
      <c r="D18" s="355"/>
      <c r="E18" s="360"/>
      <c r="F18" s="456"/>
    </row>
    <row r="19" spans="1:6" x14ac:dyDescent="0.25">
      <c r="A19" s="353"/>
      <c r="B19" s="354" t="s">
        <v>1348</v>
      </c>
      <c r="C19" s="355" t="s">
        <v>1349</v>
      </c>
      <c r="D19" s="359"/>
      <c r="E19" s="355"/>
      <c r="F19" s="455"/>
    </row>
    <row r="20" spans="1:6" x14ac:dyDescent="0.25">
      <c r="A20" s="356"/>
      <c r="B20" s="357"/>
      <c r="C20" s="358" t="s">
        <v>1350</v>
      </c>
      <c r="D20" s="361"/>
      <c r="E20" s="362"/>
      <c r="F20" s="468">
        <f>'Elektro instalacije'!G424</f>
        <v>0</v>
      </c>
    </row>
    <row r="21" spans="1:6" x14ac:dyDescent="0.25">
      <c r="A21" s="353"/>
      <c r="B21" s="363"/>
      <c r="C21" s="364"/>
      <c r="D21" s="363"/>
      <c r="E21" s="363"/>
      <c r="F21" s="457"/>
    </row>
    <row r="22" spans="1:6" x14ac:dyDescent="0.25">
      <c r="A22" s="353"/>
      <c r="B22" s="354" t="s">
        <v>1351</v>
      </c>
      <c r="C22" s="355" t="s">
        <v>1352</v>
      </c>
      <c r="D22" s="359"/>
      <c r="E22" s="355"/>
      <c r="F22" s="456"/>
    </row>
    <row r="23" spans="1:6" x14ac:dyDescent="0.25">
      <c r="A23" s="356"/>
      <c r="B23" s="357"/>
      <c r="C23" s="358" t="s">
        <v>1353</v>
      </c>
      <c r="D23" s="361"/>
      <c r="E23" s="358"/>
      <c r="F23" s="455">
        <v>0</v>
      </c>
    </row>
    <row r="24" spans="1:6" x14ac:dyDescent="0.25">
      <c r="A24" s="356"/>
      <c r="B24" s="357"/>
      <c r="C24" s="358"/>
      <c r="D24" s="361"/>
      <c r="E24" s="358"/>
      <c r="F24" s="455"/>
    </row>
    <row r="25" spans="1:6" x14ac:dyDescent="0.25">
      <c r="A25" s="356"/>
      <c r="B25" s="354" t="s">
        <v>1354</v>
      </c>
      <c r="C25" s="355" t="s">
        <v>1482</v>
      </c>
      <c r="D25" s="361"/>
      <c r="E25" s="358"/>
      <c r="F25" s="455"/>
    </row>
    <row r="26" spans="1:6" x14ac:dyDescent="0.25">
      <c r="A26" s="356"/>
      <c r="B26" s="354"/>
      <c r="C26" s="358" t="s">
        <v>1483</v>
      </c>
      <c r="D26" s="361"/>
      <c r="E26" s="358"/>
      <c r="F26" s="455">
        <f>'Gašenje požara '!E206:F206</f>
        <v>0</v>
      </c>
    </row>
    <row r="27" spans="1:6" x14ac:dyDescent="0.25">
      <c r="A27" s="356"/>
      <c r="B27" s="357"/>
      <c r="C27" s="358"/>
      <c r="D27" s="361"/>
      <c r="E27" s="358"/>
      <c r="F27" s="455"/>
    </row>
    <row r="28" spans="1:6" x14ac:dyDescent="0.25">
      <c r="A28" s="353"/>
      <c r="B28" s="354" t="s">
        <v>1480</v>
      </c>
      <c r="C28" s="355" t="s">
        <v>1495</v>
      </c>
      <c r="D28" s="365"/>
      <c r="E28" s="355"/>
      <c r="F28" s="455">
        <f>(F14+F17+F20+F23+F26)*10%</f>
        <v>0</v>
      </c>
    </row>
    <row r="29" spans="1:6" x14ac:dyDescent="0.25">
      <c r="A29" s="353"/>
      <c r="B29" s="354"/>
      <c r="C29" s="355"/>
      <c r="D29" s="365"/>
      <c r="E29" s="355"/>
      <c r="F29" s="455"/>
    </row>
    <row r="30" spans="1:6" ht="25.5" x14ac:dyDescent="0.25">
      <c r="A30" s="353"/>
      <c r="B30" s="354" t="s">
        <v>1481</v>
      </c>
      <c r="C30" s="355" t="s">
        <v>1355</v>
      </c>
      <c r="D30" s="365" t="s">
        <v>124</v>
      </c>
      <c r="E30" s="355"/>
      <c r="F30" s="455">
        <f>0</f>
        <v>0</v>
      </c>
    </row>
    <row r="31" spans="1:6" x14ac:dyDescent="0.25">
      <c r="A31" s="353"/>
      <c r="B31" s="354"/>
      <c r="C31" s="355"/>
      <c r="D31" s="365"/>
      <c r="E31" s="355"/>
      <c r="F31" s="455"/>
    </row>
    <row r="32" spans="1:6" ht="25.5" x14ac:dyDescent="0.25">
      <c r="A32" s="353"/>
      <c r="B32" s="354" t="s">
        <v>1494</v>
      </c>
      <c r="C32" s="355" t="s">
        <v>1496</v>
      </c>
      <c r="D32" s="365" t="s">
        <v>124</v>
      </c>
      <c r="E32" s="355"/>
      <c r="F32" s="455">
        <f>0</f>
        <v>0</v>
      </c>
    </row>
    <row r="33" spans="1:6" x14ac:dyDescent="0.25">
      <c r="A33" s="353"/>
      <c r="B33" s="354"/>
      <c r="C33" s="355"/>
      <c r="D33" s="365"/>
      <c r="E33" s="355"/>
      <c r="F33" s="455"/>
    </row>
    <row r="34" spans="1:6" x14ac:dyDescent="0.25">
      <c r="A34" s="353"/>
      <c r="B34" s="363"/>
      <c r="C34" s="364"/>
      <c r="D34" s="363"/>
      <c r="E34" s="363"/>
      <c r="F34" s="457"/>
    </row>
    <row r="35" spans="1:6" ht="15.75" x14ac:dyDescent="0.25">
      <c r="A35" s="353"/>
      <c r="B35" s="482" t="s">
        <v>1484</v>
      </c>
      <c r="C35" s="483"/>
      <c r="D35" s="366"/>
      <c r="E35" s="366"/>
      <c r="F35" s="458">
        <f>SUM(F13:F34)</f>
        <v>0</v>
      </c>
    </row>
    <row r="36" spans="1:6" x14ac:dyDescent="0.25">
      <c r="A36" s="353"/>
      <c r="B36" s="363"/>
      <c r="C36" s="364"/>
      <c r="D36" s="363"/>
      <c r="E36" s="363"/>
      <c r="F36" s="457"/>
    </row>
    <row r="37" spans="1:6" ht="15.75" thickBot="1" x14ac:dyDescent="0.3">
      <c r="A37" s="367"/>
      <c r="B37" s="368"/>
      <c r="C37" s="368"/>
      <c r="D37" s="369"/>
      <c r="E37" s="370"/>
      <c r="F37" s="459"/>
    </row>
    <row r="38" spans="1:6" ht="18.75" thickBot="1" x14ac:dyDescent="0.3">
      <c r="A38" s="367"/>
      <c r="B38" s="484" t="s">
        <v>1485</v>
      </c>
      <c r="C38" s="485"/>
      <c r="D38" s="371"/>
      <c r="E38" s="372"/>
      <c r="F38" s="460">
        <f>F35*1.22</f>
        <v>0</v>
      </c>
    </row>
    <row r="39" spans="1:6" x14ac:dyDescent="0.25">
      <c r="A39" s="367"/>
      <c r="B39" s="368"/>
      <c r="C39" s="373"/>
      <c r="D39" s="374"/>
      <c r="E39" s="370"/>
      <c r="F39" s="461"/>
    </row>
    <row r="40" spans="1:6" x14ac:dyDescent="0.25">
      <c r="A40" s="375"/>
      <c r="B40" s="375"/>
      <c r="C40" s="376"/>
      <c r="D40" s="376"/>
      <c r="E40" s="376"/>
      <c r="F40" s="377"/>
    </row>
    <row r="41" spans="1:6" x14ac:dyDescent="0.25">
      <c r="A41" s="375"/>
      <c r="B41" s="375"/>
      <c r="C41" s="375"/>
      <c r="D41" s="377"/>
      <c r="E41" s="377"/>
      <c r="F41" s="377"/>
    </row>
    <row r="42" spans="1:6" ht="40.15" customHeight="1" x14ac:dyDescent="0.3">
      <c r="A42" s="375"/>
      <c r="B42" s="479" t="s">
        <v>1491</v>
      </c>
      <c r="C42" s="479"/>
      <c r="D42" s="479"/>
      <c r="E42" s="479"/>
      <c r="F42" s="479"/>
    </row>
    <row r="43" spans="1:6" x14ac:dyDescent="0.25">
      <c r="A43" s="375"/>
      <c r="B43" s="375"/>
      <c r="C43" s="375"/>
      <c r="D43" s="377"/>
      <c r="E43" s="377"/>
      <c r="F43" s="377"/>
    </row>
    <row r="44" spans="1:6" x14ac:dyDescent="0.25">
      <c r="A44" s="375"/>
      <c r="B44" s="375"/>
      <c r="C44" s="375"/>
      <c r="D44" s="377"/>
      <c r="E44" s="377"/>
      <c r="F44" s="377"/>
    </row>
    <row r="45" spans="1:6" x14ac:dyDescent="0.25">
      <c r="A45" s="375"/>
      <c r="B45" s="375"/>
      <c r="C45" s="375"/>
      <c r="D45" s="377"/>
      <c r="E45" s="377"/>
      <c r="F45" s="377"/>
    </row>
    <row r="46" spans="1:6" x14ac:dyDescent="0.25">
      <c r="A46" s="375"/>
      <c r="B46" s="375"/>
      <c r="C46" s="375"/>
      <c r="D46" s="377"/>
      <c r="E46" s="377"/>
      <c r="F46" s="377"/>
    </row>
    <row r="47" spans="1:6" x14ac:dyDescent="0.25">
      <c r="A47" s="375"/>
      <c r="B47" s="375"/>
      <c r="C47" s="375"/>
      <c r="D47" s="377"/>
      <c r="E47" s="377"/>
      <c r="F47" s="377"/>
    </row>
    <row r="48" spans="1:6" x14ac:dyDescent="0.25">
      <c r="A48" s="375"/>
      <c r="B48" s="375"/>
      <c r="C48" s="375"/>
      <c r="D48" s="377"/>
      <c r="E48" s="377"/>
      <c r="F48" s="377"/>
    </row>
    <row r="49" spans="1:6" x14ac:dyDescent="0.25">
      <c r="A49" s="375"/>
      <c r="B49" s="375"/>
      <c r="C49" s="375"/>
      <c r="D49" s="377"/>
      <c r="E49" s="377"/>
      <c r="F49" s="377"/>
    </row>
    <row r="50" spans="1:6" x14ac:dyDescent="0.25">
      <c r="A50" s="375"/>
      <c r="B50" s="375"/>
      <c r="C50" s="375"/>
      <c r="D50" s="377"/>
      <c r="E50" s="377"/>
      <c r="F50" s="377"/>
    </row>
    <row r="51" spans="1:6" x14ac:dyDescent="0.25">
      <c r="A51" s="375"/>
      <c r="B51" s="375"/>
      <c r="C51" s="375"/>
      <c r="D51" s="377"/>
      <c r="E51" s="377"/>
      <c r="F51" s="377"/>
    </row>
    <row r="52" spans="1:6" x14ac:dyDescent="0.25">
      <c r="A52" s="375"/>
      <c r="B52" s="375"/>
      <c r="C52" s="375"/>
      <c r="D52" s="377"/>
      <c r="E52" s="377"/>
      <c r="F52" s="377"/>
    </row>
    <row r="53" spans="1:6" x14ac:dyDescent="0.25">
      <c r="A53" s="375"/>
      <c r="B53" s="375"/>
      <c r="C53" s="375"/>
      <c r="D53" s="377"/>
      <c r="E53" s="377"/>
      <c r="F53" s="377"/>
    </row>
    <row r="54" spans="1:6" x14ac:dyDescent="0.25">
      <c r="A54" s="375"/>
      <c r="B54" s="375"/>
      <c r="C54" s="375"/>
      <c r="D54" s="377"/>
      <c r="E54" s="377"/>
      <c r="F54" s="377"/>
    </row>
    <row r="55" spans="1:6" x14ac:dyDescent="0.25">
      <c r="A55" s="375"/>
      <c r="B55" s="375"/>
      <c r="C55" s="375"/>
      <c r="D55" s="377"/>
      <c r="E55" s="377"/>
      <c r="F55" s="377"/>
    </row>
    <row r="56" spans="1:6" x14ac:dyDescent="0.25">
      <c r="A56" s="375"/>
      <c r="B56" s="375"/>
      <c r="C56" s="375"/>
      <c r="D56" s="377"/>
      <c r="E56" s="377"/>
      <c r="F56" s="377"/>
    </row>
    <row r="57" spans="1:6" x14ac:dyDescent="0.25">
      <c r="A57" s="375"/>
      <c r="B57" s="375"/>
      <c r="C57" s="375"/>
      <c r="D57" s="377"/>
      <c r="E57" s="377"/>
      <c r="F57" s="377"/>
    </row>
    <row r="58" spans="1:6" x14ac:dyDescent="0.25">
      <c r="A58" s="375"/>
      <c r="B58" s="375"/>
      <c r="C58" s="375"/>
      <c r="D58" s="377"/>
      <c r="E58" s="377"/>
      <c r="F58" s="377"/>
    </row>
    <row r="59" spans="1:6" x14ac:dyDescent="0.25">
      <c r="A59" s="375"/>
      <c r="B59" s="375"/>
      <c r="C59" s="375"/>
      <c r="D59" s="377"/>
      <c r="E59" s="377"/>
      <c r="F59" s="377"/>
    </row>
    <row r="60" spans="1:6" x14ac:dyDescent="0.25">
      <c r="A60" s="375"/>
      <c r="B60" s="375"/>
      <c r="C60" s="375"/>
      <c r="D60" s="377"/>
      <c r="E60" s="377"/>
      <c r="F60" s="377"/>
    </row>
    <row r="61" spans="1:6" x14ac:dyDescent="0.25">
      <c r="A61" s="375"/>
      <c r="B61" s="375"/>
      <c r="C61" s="375"/>
      <c r="D61" s="377"/>
      <c r="E61" s="377"/>
      <c r="F61" s="377"/>
    </row>
    <row r="62" spans="1:6" x14ac:dyDescent="0.25">
      <c r="A62" s="375"/>
      <c r="B62" s="375"/>
      <c r="C62" s="375"/>
      <c r="D62" s="377"/>
      <c r="E62" s="377"/>
      <c r="F62" s="377"/>
    </row>
    <row r="63" spans="1:6" x14ac:dyDescent="0.25">
      <c r="A63" s="375"/>
      <c r="B63" s="375"/>
      <c r="C63" s="375"/>
      <c r="D63" s="377"/>
      <c r="E63" s="377"/>
      <c r="F63" s="377"/>
    </row>
    <row r="64" spans="1:6" x14ac:dyDescent="0.25">
      <c r="A64" s="375"/>
      <c r="B64" s="375"/>
      <c r="C64" s="375"/>
      <c r="D64" s="377"/>
      <c r="E64" s="377"/>
      <c r="F64" s="377"/>
    </row>
    <row r="65" spans="1:6" x14ac:dyDescent="0.25">
      <c r="A65" s="375"/>
      <c r="B65" s="375"/>
      <c r="C65" s="375"/>
      <c r="D65" s="377"/>
      <c r="E65" s="377"/>
      <c r="F65" s="377"/>
    </row>
    <row r="66" spans="1:6" x14ac:dyDescent="0.25">
      <c r="A66" s="375"/>
      <c r="B66" s="375"/>
      <c r="C66" s="375"/>
      <c r="D66" s="377"/>
      <c r="E66" s="377"/>
      <c r="F66" s="377"/>
    </row>
    <row r="67" spans="1:6" x14ac:dyDescent="0.25">
      <c r="A67" s="375"/>
      <c r="B67" s="375"/>
      <c r="C67" s="375"/>
      <c r="D67" s="377"/>
      <c r="E67" s="377"/>
      <c r="F67" s="377"/>
    </row>
    <row r="68" spans="1:6" x14ac:dyDescent="0.25">
      <c r="A68" s="375"/>
      <c r="B68" s="375"/>
      <c r="C68" s="375"/>
      <c r="D68" s="377"/>
      <c r="E68" s="377"/>
      <c r="F68" s="377"/>
    </row>
    <row r="69" spans="1:6" x14ac:dyDescent="0.25">
      <c r="A69" s="375"/>
      <c r="B69" s="375"/>
      <c r="C69" s="375"/>
      <c r="D69" s="377"/>
      <c r="E69" s="377"/>
      <c r="F69" s="377"/>
    </row>
    <row r="70" spans="1:6" x14ac:dyDescent="0.25">
      <c r="A70" s="375"/>
      <c r="B70" s="375"/>
      <c r="C70" s="375"/>
      <c r="D70" s="377"/>
      <c r="E70" s="377"/>
      <c r="F70" s="377"/>
    </row>
    <row r="71" spans="1:6" x14ac:dyDescent="0.25">
      <c r="A71" s="375"/>
      <c r="B71" s="375"/>
      <c r="C71" s="375"/>
      <c r="D71" s="377"/>
      <c r="E71" s="377"/>
      <c r="F71" s="377"/>
    </row>
    <row r="72" spans="1:6" x14ac:dyDescent="0.25">
      <c r="A72" s="375"/>
      <c r="B72" s="375"/>
      <c r="C72" s="375"/>
      <c r="D72" s="377"/>
      <c r="E72" s="377"/>
      <c r="F72" s="377"/>
    </row>
    <row r="73" spans="1:6" x14ac:dyDescent="0.25">
      <c r="A73" s="375"/>
      <c r="B73" s="375"/>
      <c r="C73" s="375"/>
      <c r="D73" s="377"/>
      <c r="E73" s="377"/>
      <c r="F73" s="377"/>
    </row>
    <row r="74" spans="1:6" x14ac:dyDescent="0.25">
      <c r="A74" s="375"/>
      <c r="B74" s="375"/>
      <c r="C74" s="375"/>
      <c r="D74" s="377"/>
      <c r="E74" s="377"/>
      <c r="F74" s="377"/>
    </row>
    <row r="75" spans="1:6" x14ac:dyDescent="0.25">
      <c r="A75" s="375"/>
      <c r="B75" s="375"/>
      <c r="C75" s="375"/>
      <c r="D75" s="377"/>
      <c r="E75" s="377"/>
      <c r="F75" s="377"/>
    </row>
    <row r="76" spans="1:6" x14ac:dyDescent="0.25">
      <c r="A76" s="375"/>
      <c r="B76" s="375"/>
      <c r="C76" s="375"/>
      <c r="D76" s="377"/>
      <c r="E76" s="377"/>
      <c r="F76" s="377"/>
    </row>
    <row r="77" spans="1:6" x14ac:dyDescent="0.25">
      <c r="A77" s="375"/>
      <c r="B77" s="375"/>
      <c r="C77" s="375"/>
      <c r="D77" s="377"/>
      <c r="E77" s="377"/>
      <c r="F77" s="377"/>
    </row>
    <row r="78" spans="1:6" x14ac:dyDescent="0.25">
      <c r="A78" s="375"/>
      <c r="B78" s="375"/>
      <c r="C78" s="375"/>
      <c r="D78" s="377"/>
      <c r="E78" s="377"/>
      <c r="F78" s="377"/>
    </row>
    <row r="79" spans="1:6" x14ac:dyDescent="0.25">
      <c r="A79" s="375"/>
      <c r="B79" s="375"/>
      <c r="C79" s="375"/>
      <c r="D79" s="377"/>
      <c r="E79" s="377"/>
      <c r="F79" s="377"/>
    </row>
    <row r="80" spans="1:6" x14ac:dyDescent="0.25">
      <c r="A80" s="375"/>
      <c r="B80" s="375"/>
      <c r="C80" s="375"/>
      <c r="D80" s="377"/>
      <c r="E80" s="377"/>
      <c r="F80" s="377"/>
    </row>
    <row r="81" spans="1:6" x14ac:dyDescent="0.25">
      <c r="A81" s="375"/>
      <c r="B81" s="375"/>
      <c r="C81" s="375"/>
      <c r="D81" s="377"/>
      <c r="E81" s="377"/>
      <c r="F81" s="377"/>
    </row>
    <row r="82" spans="1:6" x14ac:dyDescent="0.25">
      <c r="A82" s="375"/>
      <c r="B82" s="375"/>
      <c r="C82" s="375"/>
      <c r="D82" s="377"/>
      <c r="E82" s="377"/>
      <c r="F82" s="377"/>
    </row>
    <row r="83" spans="1:6" x14ac:dyDescent="0.25">
      <c r="A83" s="375"/>
      <c r="B83" s="375"/>
      <c r="C83" s="375"/>
      <c r="D83" s="377"/>
      <c r="E83" s="377"/>
      <c r="F83" s="377"/>
    </row>
    <row r="84" spans="1:6" x14ac:dyDescent="0.25">
      <c r="A84" s="375"/>
      <c r="B84" s="375"/>
      <c r="C84" s="375"/>
      <c r="D84" s="377"/>
      <c r="E84" s="377"/>
      <c r="F84" s="377"/>
    </row>
    <row r="85" spans="1:6" x14ac:dyDescent="0.25">
      <c r="A85" s="375"/>
      <c r="B85" s="375"/>
      <c r="C85" s="375"/>
      <c r="D85" s="377"/>
      <c r="E85" s="377"/>
      <c r="F85" s="377"/>
    </row>
    <row r="86" spans="1:6" x14ac:dyDescent="0.25">
      <c r="A86" s="375"/>
      <c r="B86" s="375"/>
      <c r="C86" s="375"/>
      <c r="D86" s="377"/>
      <c r="E86" s="377"/>
      <c r="F86" s="377"/>
    </row>
    <row r="87" spans="1:6" x14ac:dyDescent="0.25">
      <c r="A87" s="375"/>
      <c r="B87" s="375"/>
      <c r="C87" s="375"/>
      <c r="D87" s="377"/>
      <c r="E87" s="377"/>
      <c r="F87" s="377"/>
    </row>
    <row r="88" spans="1:6" x14ac:dyDescent="0.25">
      <c r="A88" s="375"/>
      <c r="B88" s="375"/>
      <c r="C88" s="375"/>
      <c r="D88" s="377"/>
      <c r="E88" s="377"/>
      <c r="F88" s="377"/>
    </row>
    <row r="89" spans="1:6" x14ac:dyDescent="0.25">
      <c r="A89" s="375"/>
      <c r="B89" s="375"/>
      <c r="C89" s="375"/>
      <c r="D89" s="377"/>
      <c r="E89" s="377"/>
      <c r="F89" s="377"/>
    </row>
    <row r="90" spans="1:6" x14ac:dyDescent="0.25">
      <c r="A90" s="375"/>
      <c r="B90" s="375"/>
      <c r="C90" s="375"/>
      <c r="D90" s="377"/>
      <c r="E90" s="377"/>
      <c r="F90" s="377"/>
    </row>
    <row r="91" spans="1:6" x14ac:dyDescent="0.25">
      <c r="A91" s="375"/>
      <c r="B91" s="375"/>
      <c r="C91" s="375"/>
      <c r="D91" s="377"/>
      <c r="E91" s="377"/>
      <c r="F91" s="377"/>
    </row>
    <row r="92" spans="1:6" x14ac:dyDescent="0.25">
      <c r="A92" s="375"/>
      <c r="B92" s="375"/>
      <c r="C92" s="375"/>
      <c r="D92" s="377"/>
      <c r="E92" s="377"/>
      <c r="F92" s="377"/>
    </row>
    <row r="93" spans="1:6" x14ac:dyDescent="0.25">
      <c r="A93" s="375"/>
      <c r="B93" s="375"/>
      <c r="C93" s="375"/>
      <c r="D93" s="377"/>
      <c r="E93" s="377"/>
      <c r="F93" s="377"/>
    </row>
    <row r="94" spans="1:6" x14ac:dyDescent="0.25">
      <c r="A94" s="375"/>
      <c r="B94" s="375"/>
      <c r="C94" s="375"/>
      <c r="D94" s="377"/>
      <c r="E94" s="377"/>
      <c r="F94" s="377"/>
    </row>
    <row r="95" spans="1:6" x14ac:dyDescent="0.25">
      <c r="A95" s="375"/>
      <c r="B95" s="375"/>
      <c r="C95" s="375"/>
      <c r="D95" s="377"/>
      <c r="E95" s="377"/>
      <c r="F95" s="377"/>
    </row>
    <row r="96" spans="1:6" x14ac:dyDescent="0.25">
      <c r="A96" s="375"/>
      <c r="B96" s="375"/>
      <c r="C96" s="375"/>
      <c r="D96" s="377"/>
      <c r="E96" s="377"/>
      <c r="F96" s="377"/>
    </row>
    <row r="97" spans="1:6" x14ac:dyDescent="0.25">
      <c r="A97" s="375"/>
      <c r="B97" s="375"/>
      <c r="C97" s="375"/>
      <c r="D97" s="377"/>
      <c r="E97" s="377"/>
      <c r="F97" s="377"/>
    </row>
    <row r="98" spans="1:6" x14ac:dyDescent="0.25">
      <c r="A98" s="375"/>
      <c r="B98" s="375"/>
      <c r="C98" s="375"/>
      <c r="D98" s="377"/>
      <c r="E98" s="377"/>
      <c r="F98" s="377"/>
    </row>
    <row r="99" spans="1:6" x14ac:dyDescent="0.25">
      <c r="A99" s="375"/>
      <c r="B99" s="375"/>
      <c r="C99" s="375"/>
      <c r="D99" s="377"/>
      <c r="E99" s="377"/>
      <c r="F99" s="377"/>
    </row>
    <row r="100" spans="1:6" x14ac:dyDescent="0.25">
      <c r="A100" s="375"/>
      <c r="B100" s="375"/>
      <c r="C100" s="375"/>
      <c r="D100" s="377"/>
      <c r="E100" s="377"/>
      <c r="F100" s="377"/>
    </row>
    <row r="101" spans="1:6" x14ac:dyDescent="0.25">
      <c r="A101" s="375"/>
      <c r="B101" s="375"/>
      <c r="C101" s="375"/>
      <c r="D101" s="377"/>
      <c r="E101" s="377"/>
      <c r="F101" s="377"/>
    </row>
    <row r="102" spans="1:6" x14ac:dyDescent="0.25">
      <c r="A102" s="375"/>
      <c r="B102" s="375"/>
      <c r="C102" s="375"/>
      <c r="D102" s="377"/>
      <c r="E102" s="377"/>
      <c r="F102" s="377"/>
    </row>
    <row r="103" spans="1:6" x14ac:dyDescent="0.25">
      <c r="A103" s="375"/>
      <c r="B103" s="375"/>
      <c r="C103" s="375"/>
      <c r="D103" s="377"/>
      <c r="E103" s="377"/>
      <c r="F103" s="377"/>
    </row>
    <row r="104" spans="1:6" x14ac:dyDescent="0.25">
      <c r="A104" s="375"/>
      <c r="B104" s="375"/>
      <c r="C104" s="375"/>
      <c r="D104" s="377"/>
      <c r="E104" s="377"/>
      <c r="F104" s="377"/>
    </row>
    <row r="105" spans="1:6" x14ac:dyDescent="0.25">
      <c r="A105" s="375"/>
      <c r="B105" s="375"/>
      <c r="C105" s="375"/>
      <c r="D105" s="377"/>
      <c r="E105" s="377"/>
      <c r="F105" s="377"/>
    </row>
    <row r="106" spans="1:6" x14ac:dyDescent="0.25">
      <c r="A106" s="375"/>
      <c r="B106" s="375"/>
      <c r="C106" s="375"/>
      <c r="D106" s="377"/>
      <c r="E106" s="377"/>
      <c r="F106" s="377"/>
    </row>
    <row r="107" spans="1:6" x14ac:dyDescent="0.25">
      <c r="A107" s="375"/>
      <c r="B107" s="375"/>
      <c r="C107" s="375"/>
      <c r="D107" s="377"/>
      <c r="E107" s="377"/>
      <c r="F107" s="377"/>
    </row>
    <row r="108" spans="1:6" x14ac:dyDescent="0.25">
      <c r="A108" s="375"/>
      <c r="B108" s="375"/>
      <c r="C108" s="375"/>
      <c r="D108" s="377"/>
      <c r="E108" s="377"/>
      <c r="F108" s="377"/>
    </row>
    <row r="109" spans="1:6" x14ac:dyDescent="0.25">
      <c r="A109" s="375"/>
      <c r="B109" s="375"/>
      <c r="C109" s="375"/>
      <c r="D109" s="377"/>
      <c r="E109" s="377"/>
      <c r="F109" s="377"/>
    </row>
    <row r="110" spans="1:6" x14ac:dyDescent="0.25">
      <c r="A110" s="375"/>
      <c r="B110" s="375"/>
      <c r="C110" s="375"/>
      <c r="D110" s="377"/>
      <c r="E110" s="377"/>
      <c r="F110" s="377"/>
    </row>
    <row r="111" spans="1:6" x14ac:dyDescent="0.25">
      <c r="A111" s="375"/>
      <c r="B111" s="375"/>
      <c r="C111" s="375"/>
      <c r="D111" s="377"/>
      <c r="E111" s="377"/>
      <c r="F111" s="377"/>
    </row>
    <row r="112" spans="1:6" x14ac:dyDescent="0.25">
      <c r="A112" s="375"/>
      <c r="B112" s="375"/>
      <c r="C112" s="375"/>
      <c r="D112" s="377"/>
      <c r="E112" s="377"/>
      <c r="F112" s="377"/>
    </row>
    <row r="113" spans="1:6" x14ac:dyDescent="0.25">
      <c r="A113" s="375"/>
      <c r="B113" s="375"/>
      <c r="C113" s="375"/>
      <c r="D113" s="377"/>
      <c r="E113" s="377"/>
      <c r="F113" s="377"/>
    </row>
    <row r="114" spans="1:6" x14ac:dyDescent="0.25">
      <c r="A114" s="375"/>
      <c r="B114" s="375"/>
      <c r="C114" s="375"/>
      <c r="D114" s="377"/>
      <c r="E114" s="377"/>
      <c r="F114" s="377"/>
    </row>
    <row r="115" spans="1:6" x14ac:dyDescent="0.25">
      <c r="A115" s="375"/>
      <c r="B115" s="375"/>
      <c r="C115" s="375"/>
      <c r="D115" s="377"/>
      <c r="E115" s="377"/>
      <c r="F115" s="377"/>
    </row>
    <row r="116" spans="1:6" x14ac:dyDescent="0.25">
      <c r="A116" s="375"/>
      <c r="B116" s="375"/>
      <c r="C116" s="375"/>
      <c r="D116" s="377"/>
      <c r="E116" s="377"/>
      <c r="F116" s="377"/>
    </row>
    <row r="117" spans="1:6" x14ac:dyDescent="0.25">
      <c r="A117" s="375"/>
      <c r="B117" s="375"/>
      <c r="C117" s="375"/>
      <c r="D117" s="377"/>
      <c r="E117" s="377"/>
      <c r="F117" s="377"/>
    </row>
    <row r="118" spans="1:6" x14ac:dyDescent="0.25">
      <c r="A118" s="375"/>
      <c r="B118" s="375"/>
      <c r="C118" s="375"/>
      <c r="D118" s="377"/>
      <c r="E118" s="377"/>
      <c r="F118" s="377"/>
    </row>
    <row r="119" spans="1:6" x14ac:dyDescent="0.25">
      <c r="A119" s="375"/>
      <c r="B119" s="375"/>
      <c r="C119" s="375"/>
      <c r="D119" s="377"/>
      <c r="E119" s="377"/>
      <c r="F119" s="377"/>
    </row>
    <row r="120" spans="1:6" x14ac:dyDescent="0.25">
      <c r="A120" s="375"/>
      <c r="B120" s="375"/>
      <c r="C120" s="375"/>
      <c r="D120" s="377"/>
      <c r="E120" s="377"/>
      <c r="F120" s="377"/>
    </row>
    <row r="121" spans="1:6" x14ac:dyDescent="0.25">
      <c r="A121" s="375"/>
      <c r="B121" s="375"/>
      <c r="C121" s="375"/>
      <c r="D121" s="377"/>
      <c r="E121" s="377"/>
      <c r="F121" s="377"/>
    </row>
    <row r="122" spans="1:6" x14ac:dyDescent="0.25">
      <c r="A122" s="375"/>
      <c r="B122" s="375"/>
      <c r="C122" s="375"/>
      <c r="D122" s="377"/>
      <c r="E122" s="377"/>
      <c r="F122" s="377"/>
    </row>
    <row r="123" spans="1:6" x14ac:dyDescent="0.25">
      <c r="A123" s="375"/>
      <c r="B123" s="375"/>
      <c r="C123" s="375"/>
      <c r="D123" s="377"/>
      <c r="E123" s="377"/>
      <c r="F123" s="377"/>
    </row>
    <row r="124" spans="1:6" x14ac:dyDescent="0.25">
      <c r="A124" s="375"/>
      <c r="B124" s="375"/>
      <c r="C124" s="375"/>
      <c r="D124" s="377"/>
      <c r="E124" s="377"/>
      <c r="F124" s="377"/>
    </row>
    <row r="125" spans="1:6" x14ac:dyDescent="0.25">
      <c r="A125" s="375"/>
      <c r="B125" s="375"/>
      <c r="C125" s="375"/>
      <c r="D125" s="377"/>
      <c r="E125" s="377"/>
      <c r="F125" s="377"/>
    </row>
    <row r="126" spans="1:6" x14ac:dyDescent="0.25">
      <c r="A126" s="375"/>
      <c r="B126" s="375"/>
      <c r="C126" s="375"/>
      <c r="D126" s="377"/>
      <c r="E126" s="377"/>
      <c r="F126" s="377"/>
    </row>
    <row r="127" spans="1:6" x14ac:dyDescent="0.25">
      <c r="A127" s="375"/>
      <c r="B127" s="375"/>
      <c r="C127" s="375"/>
      <c r="D127" s="377"/>
      <c r="E127" s="377"/>
      <c r="F127" s="377"/>
    </row>
    <row r="128" spans="1:6" x14ac:dyDescent="0.25">
      <c r="A128" s="375"/>
      <c r="B128" s="375"/>
      <c r="C128" s="375"/>
      <c r="D128" s="377"/>
      <c r="E128" s="377"/>
      <c r="F128" s="377"/>
    </row>
    <row r="129" spans="1:6" x14ac:dyDescent="0.25">
      <c r="A129" s="375"/>
      <c r="B129" s="375"/>
      <c r="C129" s="375"/>
      <c r="D129" s="377"/>
      <c r="E129" s="377"/>
      <c r="F129" s="377"/>
    </row>
    <row r="130" spans="1:6" x14ac:dyDescent="0.25">
      <c r="A130" s="375"/>
      <c r="B130" s="375"/>
      <c r="C130" s="375"/>
      <c r="D130" s="377"/>
      <c r="E130" s="377"/>
      <c r="F130" s="377"/>
    </row>
    <row r="131" spans="1:6" x14ac:dyDescent="0.25">
      <c r="A131" s="375"/>
      <c r="B131" s="375"/>
      <c r="C131" s="375"/>
      <c r="D131" s="377"/>
      <c r="E131" s="377"/>
      <c r="F131" s="377"/>
    </row>
    <row r="132" spans="1:6" x14ac:dyDescent="0.25">
      <c r="A132" s="375"/>
      <c r="B132" s="375"/>
      <c r="C132" s="375"/>
      <c r="D132" s="377"/>
      <c r="E132" s="377"/>
      <c r="F132" s="377"/>
    </row>
    <row r="133" spans="1:6" x14ac:dyDescent="0.25">
      <c r="A133" s="375"/>
      <c r="B133" s="375"/>
      <c r="C133" s="375"/>
      <c r="D133" s="377"/>
      <c r="E133" s="377"/>
      <c r="F133" s="377"/>
    </row>
    <row r="134" spans="1:6" x14ac:dyDescent="0.25">
      <c r="A134" s="375"/>
      <c r="B134" s="375"/>
      <c r="C134" s="375"/>
      <c r="D134" s="377"/>
      <c r="E134" s="377"/>
      <c r="F134" s="377"/>
    </row>
    <row r="135" spans="1:6" x14ac:dyDescent="0.25">
      <c r="A135" s="375"/>
      <c r="B135" s="375"/>
      <c r="C135" s="375"/>
      <c r="D135" s="377"/>
      <c r="E135" s="377"/>
      <c r="F135" s="377"/>
    </row>
    <row r="136" spans="1:6" x14ac:dyDescent="0.25">
      <c r="A136" s="375"/>
      <c r="B136" s="375"/>
      <c r="C136" s="375"/>
      <c r="D136" s="377"/>
      <c r="E136" s="377"/>
      <c r="F136" s="377"/>
    </row>
    <row r="137" spans="1:6" x14ac:dyDescent="0.25">
      <c r="A137" s="375"/>
      <c r="B137" s="375"/>
      <c r="C137" s="375"/>
      <c r="D137" s="377"/>
      <c r="E137" s="377"/>
      <c r="F137" s="377"/>
    </row>
    <row r="138" spans="1:6" x14ac:dyDescent="0.25">
      <c r="A138" s="375"/>
      <c r="B138" s="375"/>
      <c r="C138" s="375"/>
      <c r="D138" s="377"/>
      <c r="E138" s="377"/>
      <c r="F138" s="377"/>
    </row>
    <row r="139" spans="1:6" x14ac:dyDescent="0.25">
      <c r="A139" s="375"/>
      <c r="B139" s="375"/>
      <c r="C139" s="375"/>
      <c r="D139" s="377"/>
      <c r="E139" s="377"/>
      <c r="F139" s="377"/>
    </row>
    <row r="140" spans="1:6" x14ac:dyDescent="0.25">
      <c r="A140" s="375"/>
      <c r="B140" s="375"/>
      <c r="C140" s="375"/>
      <c r="D140" s="377"/>
      <c r="E140" s="377"/>
      <c r="F140" s="377"/>
    </row>
    <row r="141" spans="1:6" x14ac:dyDescent="0.25">
      <c r="A141" s="375"/>
      <c r="B141" s="375"/>
      <c r="C141" s="375"/>
      <c r="D141" s="377"/>
      <c r="E141" s="377"/>
      <c r="F141" s="377"/>
    </row>
    <row r="142" spans="1:6" x14ac:dyDescent="0.25">
      <c r="A142" s="375"/>
      <c r="B142" s="375"/>
      <c r="C142" s="375"/>
      <c r="D142" s="377"/>
      <c r="E142" s="377"/>
      <c r="F142" s="377"/>
    </row>
    <row r="143" spans="1:6" x14ac:dyDescent="0.25">
      <c r="A143" s="375"/>
      <c r="B143" s="375"/>
      <c r="C143" s="375"/>
      <c r="D143" s="377"/>
      <c r="E143" s="377"/>
      <c r="F143" s="377"/>
    </row>
    <row r="144" spans="1:6" x14ac:dyDescent="0.25">
      <c r="A144" s="375"/>
      <c r="B144" s="375"/>
      <c r="C144" s="375"/>
      <c r="D144" s="377"/>
      <c r="E144" s="377"/>
      <c r="F144" s="377"/>
    </row>
    <row r="145" spans="1:6" x14ac:dyDescent="0.25">
      <c r="A145" s="375"/>
      <c r="B145" s="375"/>
      <c r="C145" s="375"/>
      <c r="D145" s="377"/>
      <c r="E145" s="377"/>
      <c r="F145" s="377"/>
    </row>
    <row r="146" spans="1:6" x14ac:dyDescent="0.25">
      <c r="A146" s="375"/>
      <c r="B146" s="375"/>
      <c r="C146" s="375"/>
      <c r="D146" s="377"/>
      <c r="E146" s="377"/>
      <c r="F146" s="377"/>
    </row>
    <row r="147" spans="1:6" x14ac:dyDescent="0.25">
      <c r="A147" s="375"/>
      <c r="B147" s="375"/>
      <c r="C147" s="375"/>
      <c r="D147" s="377"/>
      <c r="E147" s="377"/>
      <c r="F147" s="377"/>
    </row>
    <row r="148" spans="1:6" x14ac:dyDescent="0.25">
      <c r="A148" s="375"/>
      <c r="B148" s="375"/>
      <c r="C148" s="375"/>
      <c r="D148" s="377"/>
      <c r="E148" s="377"/>
      <c r="F148" s="377"/>
    </row>
    <row r="149" spans="1:6" x14ac:dyDescent="0.25">
      <c r="A149" s="375"/>
      <c r="B149" s="375"/>
      <c r="C149" s="375"/>
      <c r="D149" s="377"/>
      <c r="E149" s="377"/>
      <c r="F149" s="377"/>
    </row>
    <row r="150" spans="1:6" x14ac:dyDescent="0.25">
      <c r="A150" s="375"/>
      <c r="B150" s="375"/>
      <c r="C150" s="375"/>
      <c r="D150" s="377"/>
      <c r="E150" s="377"/>
      <c r="F150" s="377"/>
    </row>
    <row r="151" spans="1:6" x14ac:dyDescent="0.25">
      <c r="A151" s="375"/>
      <c r="B151" s="375"/>
      <c r="C151" s="375"/>
      <c r="D151" s="377"/>
      <c r="E151" s="377"/>
      <c r="F151" s="377"/>
    </row>
    <row r="152" spans="1:6" x14ac:dyDescent="0.25">
      <c r="A152" s="375"/>
      <c r="B152" s="375"/>
      <c r="C152" s="375"/>
      <c r="D152" s="377"/>
      <c r="E152" s="377"/>
      <c r="F152" s="377"/>
    </row>
    <row r="153" spans="1:6" x14ac:dyDescent="0.25">
      <c r="A153" s="375"/>
      <c r="B153" s="375"/>
      <c r="C153" s="375"/>
      <c r="D153" s="377"/>
      <c r="E153" s="377"/>
      <c r="F153" s="377"/>
    </row>
    <row r="154" spans="1:6" x14ac:dyDescent="0.25">
      <c r="A154" s="375"/>
      <c r="B154" s="375"/>
      <c r="C154" s="375"/>
      <c r="D154" s="377"/>
      <c r="E154" s="377"/>
      <c r="F154" s="377"/>
    </row>
    <row r="155" spans="1:6" x14ac:dyDescent="0.25">
      <c r="A155" s="375"/>
      <c r="B155" s="375"/>
      <c r="C155" s="375"/>
      <c r="D155" s="377"/>
      <c r="E155" s="377"/>
      <c r="F155" s="377"/>
    </row>
    <row r="156" spans="1:6" x14ac:dyDescent="0.25">
      <c r="A156" s="375"/>
      <c r="B156" s="375"/>
      <c r="C156" s="375"/>
      <c r="D156" s="377"/>
      <c r="E156" s="377"/>
      <c r="F156" s="377"/>
    </row>
    <row r="157" spans="1:6" x14ac:dyDescent="0.25">
      <c r="A157" s="375"/>
      <c r="B157" s="375"/>
      <c r="C157" s="375"/>
      <c r="D157" s="377"/>
      <c r="E157" s="377"/>
      <c r="F157" s="377"/>
    </row>
    <row r="158" spans="1:6" x14ac:dyDescent="0.25">
      <c r="A158" s="375"/>
      <c r="B158" s="375"/>
      <c r="C158" s="375"/>
      <c r="D158" s="377"/>
      <c r="E158" s="377"/>
      <c r="F158" s="377"/>
    </row>
    <row r="159" spans="1:6" x14ac:dyDescent="0.25">
      <c r="A159" s="375"/>
      <c r="B159" s="375"/>
      <c r="C159" s="375"/>
      <c r="D159" s="377"/>
      <c r="E159" s="377"/>
      <c r="F159" s="377"/>
    </row>
    <row r="160" spans="1:6" x14ac:dyDescent="0.25">
      <c r="A160" s="375"/>
      <c r="B160" s="375"/>
      <c r="C160" s="375"/>
      <c r="D160" s="377"/>
      <c r="E160" s="377"/>
      <c r="F160" s="377"/>
    </row>
    <row r="161" spans="1:6" x14ac:dyDescent="0.25">
      <c r="A161" s="375"/>
      <c r="B161" s="375"/>
      <c r="C161" s="375"/>
      <c r="D161" s="377"/>
      <c r="E161" s="377"/>
      <c r="F161" s="377"/>
    </row>
    <row r="162" spans="1:6" x14ac:dyDescent="0.25">
      <c r="A162" s="375"/>
      <c r="B162" s="375"/>
      <c r="C162" s="375"/>
      <c r="D162" s="377"/>
      <c r="E162" s="377"/>
      <c r="F162" s="377"/>
    </row>
    <row r="163" spans="1:6" x14ac:dyDescent="0.25">
      <c r="A163" s="375"/>
      <c r="B163" s="375"/>
      <c r="C163" s="375"/>
      <c r="D163" s="377"/>
      <c r="E163" s="377"/>
      <c r="F163" s="377"/>
    </row>
    <row r="164" spans="1:6" x14ac:dyDescent="0.25">
      <c r="A164" s="375"/>
      <c r="B164" s="375"/>
      <c r="C164" s="375"/>
      <c r="D164" s="377"/>
      <c r="E164" s="377"/>
      <c r="F164" s="377"/>
    </row>
    <row r="165" spans="1:6" x14ac:dyDescent="0.25">
      <c r="A165" s="375"/>
      <c r="B165" s="375"/>
      <c r="C165" s="375"/>
      <c r="D165" s="377"/>
      <c r="E165" s="377"/>
      <c r="F165" s="377"/>
    </row>
    <row r="166" spans="1:6" x14ac:dyDescent="0.25">
      <c r="A166" s="375"/>
      <c r="B166" s="375"/>
      <c r="C166" s="375"/>
      <c r="D166" s="377"/>
      <c r="E166" s="377"/>
      <c r="F166" s="377"/>
    </row>
    <row r="167" spans="1:6" x14ac:dyDescent="0.25">
      <c r="A167" s="375"/>
      <c r="B167" s="375"/>
      <c r="C167" s="375"/>
      <c r="D167" s="377"/>
      <c r="E167" s="377"/>
      <c r="F167" s="377"/>
    </row>
    <row r="168" spans="1:6" x14ac:dyDescent="0.25">
      <c r="A168" s="375"/>
      <c r="B168" s="375"/>
      <c r="C168" s="375"/>
      <c r="D168" s="377"/>
      <c r="E168" s="377"/>
      <c r="F168" s="377"/>
    </row>
    <row r="169" spans="1:6" x14ac:dyDescent="0.25">
      <c r="A169" s="375"/>
      <c r="B169" s="375"/>
      <c r="C169" s="375"/>
      <c r="D169" s="377"/>
      <c r="E169" s="377"/>
      <c r="F169" s="377"/>
    </row>
    <row r="170" spans="1:6" x14ac:dyDescent="0.25">
      <c r="A170" s="375"/>
      <c r="B170" s="375"/>
      <c r="C170" s="375"/>
      <c r="D170" s="377"/>
      <c r="E170" s="377"/>
      <c r="F170" s="377"/>
    </row>
    <row r="171" spans="1:6" x14ac:dyDescent="0.25">
      <c r="A171" s="375"/>
      <c r="B171" s="375"/>
      <c r="C171" s="375"/>
      <c r="D171" s="377"/>
      <c r="E171" s="377"/>
      <c r="F171" s="377"/>
    </row>
    <row r="172" spans="1:6" x14ac:dyDescent="0.25">
      <c r="A172" s="375"/>
      <c r="B172" s="375"/>
      <c r="C172" s="375"/>
      <c r="D172" s="377"/>
      <c r="E172" s="377"/>
      <c r="F172" s="377"/>
    </row>
    <row r="173" spans="1:6" x14ac:dyDescent="0.25">
      <c r="A173" s="375"/>
      <c r="B173" s="375"/>
      <c r="C173" s="375"/>
      <c r="D173" s="377"/>
      <c r="E173" s="377"/>
      <c r="F173" s="377"/>
    </row>
    <row r="174" spans="1:6" x14ac:dyDescent="0.25">
      <c r="A174" s="375"/>
      <c r="B174" s="375"/>
      <c r="C174" s="375"/>
      <c r="D174" s="377"/>
      <c r="E174" s="377"/>
      <c r="F174" s="377"/>
    </row>
    <row r="175" spans="1:6" x14ac:dyDescent="0.25">
      <c r="A175" s="375"/>
      <c r="B175" s="375"/>
      <c r="C175" s="375"/>
      <c r="D175" s="377"/>
      <c r="E175" s="377"/>
      <c r="F175" s="377"/>
    </row>
    <row r="176" spans="1:6" x14ac:dyDescent="0.25">
      <c r="A176" s="375"/>
      <c r="B176" s="375"/>
      <c r="C176" s="375"/>
      <c r="D176" s="377"/>
      <c r="E176" s="377"/>
      <c r="F176" s="377"/>
    </row>
    <row r="177" spans="1:6" x14ac:dyDescent="0.25">
      <c r="A177" s="375"/>
      <c r="B177" s="375"/>
      <c r="C177" s="375"/>
      <c r="D177" s="377"/>
      <c r="E177" s="377"/>
      <c r="F177" s="377"/>
    </row>
    <row r="178" spans="1:6" x14ac:dyDescent="0.25">
      <c r="A178" s="375"/>
      <c r="B178" s="375"/>
      <c r="C178" s="375"/>
      <c r="D178" s="377"/>
      <c r="E178" s="377"/>
      <c r="F178" s="377"/>
    </row>
    <row r="179" spans="1:6" x14ac:dyDescent="0.25">
      <c r="A179" s="375"/>
      <c r="B179" s="375"/>
      <c r="C179" s="375"/>
      <c r="D179" s="377"/>
      <c r="E179" s="377"/>
      <c r="F179" s="377"/>
    </row>
    <row r="180" spans="1:6" x14ac:dyDescent="0.25">
      <c r="A180" s="375"/>
      <c r="B180" s="375"/>
      <c r="C180" s="375"/>
      <c r="D180" s="377"/>
      <c r="E180" s="377"/>
      <c r="F180" s="377"/>
    </row>
    <row r="181" spans="1:6" x14ac:dyDescent="0.25">
      <c r="A181" s="375"/>
      <c r="B181" s="375"/>
      <c r="C181" s="375"/>
      <c r="D181" s="377"/>
      <c r="E181" s="377"/>
      <c r="F181" s="377"/>
    </row>
    <row r="182" spans="1:6" x14ac:dyDescent="0.25">
      <c r="A182" s="375"/>
      <c r="B182" s="375"/>
      <c r="C182" s="375"/>
      <c r="D182" s="377"/>
      <c r="E182" s="377"/>
      <c r="F182" s="377"/>
    </row>
    <row r="183" spans="1:6" x14ac:dyDescent="0.25">
      <c r="A183" s="375"/>
      <c r="B183" s="375"/>
      <c r="C183" s="375"/>
      <c r="D183" s="377"/>
      <c r="E183" s="377"/>
      <c r="F183" s="377"/>
    </row>
    <row r="184" spans="1:6" x14ac:dyDescent="0.25">
      <c r="A184" s="375"/>
      <c r="B184" s="375"/>
      <c r="C184" s="375"/>
      <c r="D184" s="377"/>
      <c r="E184" s="377"/>
      <c r="F184" s="377"/>
    </row>
    <row r="185" spans="1:6" x14ac:dyDescent="0.25">
      <c r="A185" s="375"/>
      <c r="B185" s="375"/>
      <c r="C185" s="375"/>
      <c r="D185" s="377"/>
      <c r="E185" s="377"/>
      <c r="F185" s="377"/>
    </row>
    <row r="186" spans="1:6" x14ac:dyDescent="0.25">
      <c r="A186" s="375"/>
      <c r="B186" s="375"/>
      <c r="C186" s="375"/>
      <c r="D186" s="377"/>
      <c r="E186" s="377"/>
      <c r="F186" s="377"/>
    </row>
    <row r="187" spans="1:6" x14ac:dyDescent="0.25">
      <c r="A187" s="375"/>
      <c r="B187" s="375"/>
      <c r="C187" s="375"/>
      <c r="D187" s="377"/>
      <c r="E187" s="377"/>
      <c r="F187" s="377"/>
    </row>
    <row r="188" spans="1:6" x14ac:dyDescent="0.25">
      <c r="A188" s="375"/>
      <c r="B188" s="375"/>
      <c r="C188" s="375"/>
      <c r="D188" s="377"/>
      <c r="E188" s="377"/>
      <c r="F188" s="377"/>
    </row>
    <row r="189" spans="1:6" x14ac:dyDescent="0.25">
      <c r="A189" s="375"/>
      <c r="B189" s="375"/>
      <c r="C189" s="375"/>
      <c r="D189" s="377"/>
      <c r="E189" s="377"/>
      <c r="F189" s="377"/>
    </row>
    <row r="190" spans="1:6" x14ac:dyDescent="0.25">
      <c r="A190" s="375"/>
      <c r="B190" s="375"/>
      <c r="C190" s="375"/>
      <c r="D190" s="377"/>
      <c r="E190" s="377"/>
      <c r="F190" s="377"/>
    </row>
    <row r="191" spans="1:6" x14ac:dyDescent="0.25">
      <c r="A191" s="375"/>
      <c r="B191" s="375"/>
      <c r="C191" s="375"/>
      <c r="D191" s="377"/>
      <c r="E191" s="377"/>
      <c r="F191" s="377"/>
    </row>
    <row r="192" spans="1:6" x14ac:dyDescent="0.25">
      <c r="A192" s="375"/>
      <c r="B192" s="375"/>
      <c r="C192" s="375"/>
      <c r="D192" s="377"/>
      <c r="E192" s="377"/>
      <c r="F192" s="377"/>
    </row>
    <row r="193" spans="1:6" x14ac:dyDescent="0.25">
      <c r="A193" s="375"/>
      <c r="B193" s="375"/>
      <c r="C193" s="375"/>
      <c r="D193" s="377"/>
      <c r="E193" s="377"/>
      <c r="F193" s="377"/>
    </row>
    <row r="194" spans="1:6" x14ac:dyDescent="0.25">
      <c r="A194" s="375"/>
      <c r="B194" s="375"/>
      <c r="C194" s="375"/>
      <c r="D194" s="377"/>
      <c r="E194" s="377"/>
      <c r="F194" s="377"/>
    </row>
    <row r="195" spans="1:6" x14ac:dyDescent="0.25">
      <c r="A195" s="375"/>
      <c r="B195" s="375"/>
      <c r="C195" s="375"/>
      <c r="D195" s="377"/>
      <c r="E195" s="377"/>
      <c r="F195" s="377"/>
    </row>
    <row r="196" spans="1:6" x14ac:dyDescent="0.25">
      <c r="A196" s="375"/>
      <c r="B196" s="375"/>
      <c r="C196" s="375"/>
      <c r="D196" s="377"/>
      <c r="E196" s="377"/>
      <c r="F196" s="377"/>
    </row>
    <row r="197" spans="1:6" x14ac:dyDescent="0.25">
      <c r="A197" s="375"/>
      <c r="B197" s="375"/>
      <c r="C197" s="375"/>
      <c r="D197" s="377"/>
      <c r="E197" s="377"/>
      <c r="F197" s="377"/>
    </row>
    <row r="198" spans="1:6" x14ac:dyDescent="0.25">
      <c r="A198" s="375"/>
      <c r="B198" s="375"/>
      <c r="C198" s="375"/>
      <c r="D198" s="377"/>
      <c r="E198" s="377"/>
      <c r="F198" s="377"/>
    </row>
    <row r="199" spans="1:6" x14ac:dyDescent="0.25">
      <c r="A199" s="375"/>
      <c r="B199" s="375"/>
      <c r="C199" s="375"/>
      <c r="D199" s="377"/>
      <c r="E199" s="377"/>
      <c r="F199" s="377"/>
    </row>
    <row r="200" spans="1:6" x14ac:dyDescent="0.25">
      <c r="A200" s="375"/>
      <c r="B200" s="375"/>
      <c r="C200" s="375"/>
      <c r="D200" s="377"/>
      <c r="E200" s="377"/>
      <c r="F200" s="377"/>
    </row>
    <row r="201" spans="1:6" x14ac:dyDescent="0.25">
      <c r="A201" s="375"/>
      <c r="B201" s="375"/>
      <c r="C201" s="375"/>
      <c r="D201" s="377"/>
      <c r="E201" s="377"/>
      <c r="F201" s="377"/>
    </row>
    <row r="202" spans="1:6" x14ac:dyDescent="0.25">
      <c r="A202" s="375"/>
      <c r="B202" s="375"/>
      <c r="C202" s="375"/>
      <c r="D202" s="377"/>
      <c r="E202" s="377"/>
      <c r="F202" s="377"/>
    </row>
    <row r="203" spans="1:6" x14ac:dyDescent="0.25">
      <c r="A203" s="375"/>
      <c r="B203" s="375"/>
      <c r="C203" s="375"/>
      <c r="D203" s="377"/>
      <c r="E203" s="377"/>
      <c r="F203" s="377"/>
    </row>
    <row r="204" spans="1:6" x14ac:dyDescent="0.25">
      <c r="A204" s="375"/>
      <c r="B204" s="375"/>
      <c r="C204" s="375"/>
      <c r="D204" s="377"/>
      <c r="E204" s="377"/>
      <c r="F204" s="377"/>
    </row>
    <row r="205" spans="1:6" x14ac:dyDescent="0.25">
      <c r="A205" s="375"/>
      <c r="B205" s="375"/>
      <c r="C205" s="375"/>
      <c r="D205" s="377"/>
      <c r="E205" s="377"/>
      <c r="F205" s="377"/>
    </row>
    <row r="206" spans="1:6" x14ac:dyDescent="0.25">
      <c r="A206" s="375"/>
      <c r="B206" s="375"/>
      <c r="C206" s="375"/>
      <c r="D206" s="377"/>
      <c r="E206" s="377"/>
      <c r="F206" s="377"/>
    </row>
    <row r="207" spans="1:6" x14ac:dyDescent="0.25">
      <c r="A207" s="375"/>
      <c r="B207" s="375"/>
      <c r="C207" s="375"/>
      <c r="D207" s="377"/>
      <c r="E207" s="377"/>
      <c r="F207" s="377"/>
    </row>
    <row r="208" spans="1:6" x14ac:dyDescent="0.25">
      <c r="A208" s="375"/>
      <c r="B208" s="375"/>
      <c r="C208" s="375"/>
      <c r="D208" s="377"/>
      <c r="E208" s="377"/>
      <c r="F208" s="377"/>
    </row>
    <row r="209" spans="1:6" x14ac:dyDescent="0.25">
      <c r="A209" s="375"/>
      <c r="B209" s="375"/>
      <c r="C209" s="375"/>
      <c r="D209" s="377"/>
      <c r="E209" s="377"/>
      <c r="F209" s="377"/>
    </row>
    <row r="210" spans="1:6" x14ac:dyDescent="0.25">
      <c r="A210" s="375"/>
      <c r="B210" s="375"/>
      <c r="C210" s="375"/>
      <c r="D210" s="377"/>
      <c r="E210" s="377"/>
      <c r="F210" s="377"/>
    </row>
    <row r="211" spans="1:6" x14ac:dyDescent="0.25">
      <c r="A211" s="375"/>
      <c r="B211" s="375"/>
      <c r="C211" s="375"/>
      <c r="D211" s="377"/>
      <c r="E211" s="377"/>
      <c r="F211" s="377"/>
    </row>
    <row r="212" spans="1:6" x14ac:dyDescent="0.25">
      <c r="A212" s="375"/>
      <c r="B212" s="375"/>
      <c r="C212" s="375"/>
      <c r="D212" s="377"/>
      <c r="E212" s="377"/>
      <c r="F212" s="377"/>
    </row>
    <row r="213" spans="1:6" x14ac:dyDescent="0.25">
      <c r="A213" s="375"/>
      <c r="B213" s="375"/>
      <c r="C213" s="375"/>
      <c r="D213" s="377"/>
      <c r="E213" s="377"/>
      <c r="F213" s="377"/>
    </row>
    <row r="214" spans="1:6" x14ac:dyDescent="0.25">
      <c r="A214" s="375"/>
      <c r="B214" s="375"/>
      <c r="C214" s="375"/>
      <c r="D214" s="377"/>
      <c r="E214" s="377"/>
      <c r="F214" s="377"/>
    </row>
    <row r="215" spans="1:6" x14ac:dyDescent="0.25">
      <c r="A215" s="375"/>
      <c r="B215" s="375"/>
      <c r="C215" s="375"/>
      <c r="D215" s="377"/>
      <c r="E215" s="377"/>
      <c r="F215" s="377"/>
    </row>
    <row r="216" spans="1:6" x14ac:dyDescent="0.25">
      <c r="A216" s="375"/>
      <c r="B216" s="375"/>
      <c r="C216" s="375"/>
      <c r="D216" s="377"/>
      <c r="E216" s="377"/>
      <c r="F216" s="377"/>
    </row>
    <row r="217" spans="1:6" x14ac:dyDescent="0.25">
      <c r="A217" s="375"/>
      <c r="B217" s="375"/>
      <c r="C217" s="375"/>
      <c r="D217" s="377"/>
      <c r="E217" s="377"/>
      <c r="F217" s="377"/>
    </row>
    <row r="218" spans="1:6" x14ac:dyDescent="0.25">
      <c r="A218" s="375"/>
      <c r="B218" s="375"/>
      <c r="C218" s="375"/>
      <c r="D218" s="377"/>
      <c r="E218" s="377"/>
      <c r="F218" s="377"/>
    </row>
    <row r="219" spans="1:6" x14ac:dyDescent="0.25">
      <c r="A219" s="375"/>
      <c r="B219" s="375"/>
      <c r="C219" s="375"/>
      <c r="D219" s="377"/>
      <c r="E219" s="377"/>
      <c r="F219" s="377"/>
    </row>
    <row r="220" spans="1:6" x14ac:dyDescent="0.25">
      <c r="A220" s="375"/>
      <c r="B220" s="375"/>
      <c r="C220" s="375"/>
      <c r="D220" s="377"/>
      <c r="E220" s="377"/>
      <c r="F220" s="377"/>
    </row>
    <row r="221" spans="1:6" x14ac:dyDescent="0.25">
      <c r="A221" s="375"/>
      <c r="B221" s="375"/>
      <c r="C221" s="375"/>
      <c r="D221" s="377"/>
      <c r="E221" s="377"/>
      <c r="F221" s="377"/>
    </row>
    <row r="222" spans="1:6" x14ac:dyDescent="0.25">
      <c r="A222" s="375"/>
      <c r="B222" s="375"/>
      <c r="C222" s="375"/>
      <c r="D222" s="377"/>
      <c r="E222" s="377"/>
      <c r="F222" s="377"/>
    </row>
    <row r="223" spans="1:6" x14ac:dyDescent="0.25">
      <c r="A223" s="375"/>
      <c r="B223" s="375"/>
      <c r="C223" s="375"/>
      <c r="D223" s="377"/>
      <c r="E223" s="377"/>
      <c r="F223" s="377"/>
    </row>
    <row r="224" spans="1:6" x14ac:dyDescent="0.25">
      <c r="A224" s="375"/>
      <c r="B224" s="375"/>
      <c r="C224" s="375"/>
      <c r="D224" s="377"/>
      <c r="E224" s="377"/>
      <c r="F224" s="377"/>
    </row>
    <row r="225" spans="1:6" x14ac:dyDescent="0.25">
      <c r="A225" s="375"/>
      <c r="B225" s="375"/>
      <c r="C225" s="375"/>
      <c r="D225" s="377"/>
      <c r="E225" s="377"/>
      <c r="F225" s="377"/>
    </row>
    <row r="226" spans="1:6" x14ac:dyDescent="0.25">
      <c r="A226" s="375"/>
      <c r="B226" s="375"/>
      <c r="C226" s="375"/>
      <c r="D226" s="377"/>
      <c r="E226" s="377"/>
      <c r="F226" s="377"/>
    </row>
    <row r="227" spans="1:6" x14ac:dyDescent="0.25">
      <c r="A227" s="375"/>
      <c r="B227" s="375"/>
      <c r="C227" s="375"/>
      <c r="D227" s="377"/>
      <c r="E227" s="377"/>
      <c r="F227" s="377"/>
    </row>
    <row r="228" spans="1:6" x14ac:dyDescent="0.25">
      <c r="A228" s="375"/>
      <c r="B228" s="375"/>
      <c r="C228" s="375"/>
      <c r="D228" s="377"/>
      <c r="E228" s="377"/>
      <c r="F228" s="377"/>
    </row>
    <row r="229" spans="1:6" x14ac:dyDescent="0.25">
      <c r="A229" s="375"/>
      <c r="B229" s="375"/>
      <c r="C229" s="375"/>
      <c r="D229" s="377"/>
      <c r="E229" s="377"/>
      <c r="F229" s="377"/>
    </row>
    <row r="230" spans="1:6" x14ac:dyDescent="0.25">
      <c r="A230" s="375"/>
      <c r="B230" s="375"/>
      <c r="C230" s="375"/>
      <c r="D230" s="377"/>
      <c r="E230" s="377"/>
      <c r="F230" s="377"/>
    </row>
    <row r="231" spans="1:6" x14ac:dyDescent="0.25">
      <c r="A231" s="375"/>
      <c r="B231" s="375"/>
      <c r="C231" s="375"/>
      <c r="D231" s="377"/>
      <c r="E231" s="377"/>
      <c r="F231" s="377"/>
    </row>
    <row r="232" spans="1:6" x14ac:dyDescent="0.25">
      <c r="A232" s="375"/>
      <c r="B232" s="375"/>
      <c r="C232" s="375"/>
      <c r="D232" s="377"/>
      <c r="E232" s="377"/>
      <c r="F232" s="377"/>
    </row>
    <row r="233" spans="1:6" x14ac:dyDescent="0.25">
      <c r="A233" s="375"/>
      <c r="B233" s="375"/>
      <c r="C233" s="375"/>
      <c r="D233" s="377"/>
      <c r="E233" s="377"/>
      <c r="F233" s="377"/>
    </row>
    <row r="234" spans="1:6" x14ac:dyDescent="0.25">
      <c r="A234" s="375"/>
      <c r="B234" s="375"/>
      <c r="C234" s="375"/>
      <c r="D234" s="377"/>
      <c r="E234" s="377"/>
      <c r="F234" s="377"/>
    </row>
    <row r="235" spans="1:6" x14ac:dyDescent="0.25">
      <c r="A235" s="375"/>
      <c r="B235" s="375"/>
      <c r="C235" s="375"/>
      <c r="D235" s="377"/>
      <c r="E235" s="377"/>
      <c r="F235" s="377"/>
    </row>
    <row r="236" spans="1:6" x14ac:dyDescent="0.25">
      <c r="A236" s="375"/>
      <c r="B236" s="375"/>
      <c r="C236" s="375"/>
      <c r="D236" s="377"/>
      <c r="E236" s="377"/>
      <c r="F236" s="377"/>
    </row>
    <row r="237" spans="1:6" x14ac:dyDescent="0.25">
      <c r="A237" s="375"/>
      <c r="B237" s="375"/>
      <c r="C237" s="375"/>
      <c r="D237" s="377"/>
      <c r="E237" s="377"/>
      <c r="F237" s="377"/>
    </row>
    <row r="238" spans="1:6" x14ac:dyDescent="0.25">
      <c r="A238" s="375"/>
      <c r="B238" s="375"/>
      <c r="C238" s="375"/>
      <c r="D238" s="377"/>
      <c r="E238" s="377"/>
      <c r="F238" s="377"/>
    </row>
    <row r="239" spans="1:6" x14ac:dyDescent="0.25">
      <c r="A239" s="375"/>
      <c r="B239" s="375"/>
      <c r="C239" s="375"/>
      <c r="D239" s="377"/>
      <c r="E239" s="377"/>
      <c r="F239" s="377"/>
    </row>
    <row r="240" spans="1:6" x14ac:dyDescent="0.25">
      <c r="A240" s="375"/>
      <c r="B240" s="375"/>
      <c r="C240" s="375"/>
      <c r="D240" s="377"/>
      <c r="E240" s="377"/>
      <c r="F240" s="377"/>
    </row>
    <row r="241" spans="1:6" x14ac:dyDescent="0.25">
      <c r="A241" s="375"/>
      <c r="B241" s="375"/>
      <c r="C241" s="375"/>
      <c r="D241" s="377"/>
      <c r="E241" s="377"/>
      <c r="F241" s="377"/>
    </row>
    <row r="242" spans="1:6" x14ac:dyDescent="0.25">
      <c r="A242" s="375"/>
      <c r="B242" s="375"/>
      <c r="C242" s="375"/>
      <c r="D242" s="377"/>
      <c r="E242" s="377"/>
      <c r="F242" s="377"/>
    </row>
    <row r="243" spans="1:6" x14ac:dyDescent="0.25">
      <c r="A243" s="375"/>
      <c r="B243" s="375"/>
      <c r="C243" s="375"/>
      <c r="D243" s="377"/>
      <c r="E243" s="377"/>
      <c r="F243" s="377"/>
    </row>
    <row r="244" spans="1:6" x14ac:dyDescent="0.25">
      <c r="A244" s="375"/>
      <c r="B244" s="375"/>
      <c r="C244" s="375"/>
      <c r="D244" s="377"/>
      <c r="E244" s="377"/>
      <c r="F244" s="377"/>
    </row>
    <row r="245" spans="1:6" x14ac:dyDescent="0.25">
      <c r="A245" s="375"/>
      <c r="B245" s="375"/>
      <c r="C245" s="375"/>
      <c r="D245" s="377"/>
      <c r="E245" s="377"/>
      <c r="F245" s="377"/>
    </row>
    <row r="246" spans="1:6" x14ac:dyDescent="0.25">
      <c r="A246" s="375"/>
      <c r="B246" s="375"/>
      <c r="C246" s="375"/>
      <c r="D246" s="377"/>
      <c r="E246" s="377"/>
      <c r="F246" s="377"/>
    </row>
    <row r="247" spans="1:6" x14ac:dyDescent="0.25">
      <c r="A247" s="375"/>
      <c r="B247" s="375"/>
      <c r="C247" s="375"/>
      <c r="D247" s="377"/>
      <c r="E247" s="377"/>
      <c r="F247" s="377"/>
    </row>
    <row r="248" spans="1:6" x14ac:dyDescent="0.25">
      <c r="A248" s="375"/>
      <c r="B248" s="375"/>
      <c r="C248" s="375"/>
      <c r="D248" s="377"/>
      <c r="E248" s="377"/>
      <c r="F248" s="377"/>
    </row>
    <row r="249" spans="1:6" x14ac:dyDescent="0.25">
      <c r="A249" s="375"/>
      <c r="B249" s="375"/>
      <c r="C249" s="375"/>
      <c r="D249" s="377"/>
      <c r="E249" s="377"/>
      <c r="F249" s="377"/>
    </row>
    <row r="250" spans="1:6" x14ac:dyDescent="0.25">
      <c r="A250" s="375"/>
      <c r="B250" s="375"/>
      <c r="C250" s="375"/>
      <c r="D250" s="377"/>
      <c r="E250" s="377"/>
      <c r="F250" s="377"/>
    </row>
    <row r="251" spans="1:6" x14ac:dyDescent="0.25">
      <c r="A251" s="375"/>
      <c r="B251" s="375"/>
      <c r="C251" s="375"/>
      <c r="D251" s="377"/>
      <c r="E251" s="377"/>
      <c r="F251" s="377"/>
    </row>
    <row r="252" spans="1:6" x14ac:dyDescent="0.25">
      <c r="A252" s="375"/>
      <c r="B252" s="375"/>
      <c r="C252" s="375"/>
      <c r="D252" s="377"/>
      <c r="E252" s="377"/>
      <c r="F252" s="377"/>
    </row>
    <row r="253" spans="1:6" x14ac:dyDescent="0.25">
      <c r="A253" s="375"/>
      <c r="B253" s="375"/>
      <c r="C253" s="375"/>
      <c r="D253" s="377"/>
      <c r="E253" s="377"/>
      <c r="F253" s="377"/>
    </row>
    <row r="254" spans="1:6" x14ac:dyDescent="0.25">
      <c r="A254" s="375"/>
      <c r="B254" s="375"/>
      <c r="C254" s="375"/>
      <c r="D254" s="377"/>
      <c r="E254" s="377"/>
      <c r="F254" s="377"/>
    </row>
    <row r="255" spans="1:6" x14ac:dyDescent="0.25">
      <c r="A255" s="375"/>
      <c r="B255" s="375"/>
      <c r="C255" s="375"/>
      <c r="D255" s="377"/>
      <c r="E255" s="377"/>
      <c r="F255" s="377"/>
    </row>
    <row r="256" spans="1:6" x14ac:dyDescent="0.25">
      <c r="A256" s="375"/>
      <c r="B256" s="375"/>
      <c r="C256" s="375"/>
      <c r="D256" s="377"/>
      <c r="E256" s="377"/>
      <c r="F256" s="377"/>
    </row>
    <row r="257" spans="1:6" x14ac:dyDescent="0.25">
      <c r="A257" s="375"/>
      <c r="B257" s="375"/>
      <c r="C257" s="375"/>
      <c r="D257" s="377"/>
      <c r="E257" s="377"/>
      <c r="F257" s="377"/>
    </row>
    <row r="258" spans="1:6" x14ac:dyDescent="0.25">
      <c r="A258" s="375"/>
      <c r="B258" s="375"/>
      <c r="C258" s="375"/>
      <c r="D258" s="377"/>
      <c r="E258" s="377"/>
      <c r="F258" s="377"/>
    </row>
    <row r="259" spans="1:6" x14ac:dyDescent="0.25">
      <c r="A259" s="375"/>
      <c r="B259" s="375"/>
      <c r="C259" s="375"/>
      <c r="D259" s="377"/>
      <c r="E259" s="377"/>
      <c r="F259" s="377"/>
    </row>
    <row r="260" spans="1:6" x14ac:dyDescent="0.25">
      <c r="A260" s="375"/>
      <c r="B260" s="375"/>
      <c r="C260" s="375"/>
      <c r="D260" s="377"/>
      <c r="E260" s="377"/>
      <c r="F260" s="377"/>
    </row>
    <row r="261" spans="1:6" x14ac:dyDescent="0.25">
      <c r="A261" s="375"/>
      <c r="B261" s="375"/>
      <c r="C261" s="375"/>
      <c r="D261" s="377"/>
      <c r="E261" s="377"/>
      <c r="F261" s="377"/>
    </row>
    <row r="262" spans="1:6" x14ac:dyDescent="0.25">
      <c r="A262" s="375"/>
      <c r="B262" s="375"/>
      <c r="C262" s="375"/>
      <c r="D262" s="377"/>
      <c r="E262" s="377"/>
      <c r="F262" s="377"/>
    </row>
    <row r="263" spans="1:6" x14ac:dyDescent="0.25">
      <c r="A263" s="375"/>
      <c r="B263" s="375"/>
      <c r="C263" s="375"/>
      <c r="D263" s="377"/>
      <c r="E263" s="377"/>
      <c r="F263" s="377"/>
    </row>
    <row r="264" spans="1:6" x14ac:dyDescent="0.25">
      <c r="A264" s="375"/>
      <c r="B264" s="375"/>
      <c r="C264" s="375"/>
      <c r="D264" s="377"/>
      <c r="E264" s="377"/>
      <c r="F264" s="377"/>
    </row>
    <row r="265" spans="1:6" x14ac:dyDescent="0.25">
      <c r="A265" s="375"/>
      <c r="B265" s="375"/>
      <c r="C265" s="375"/>
      <c r="D265" s="377"/>
      <c r="E265" s="377"/>
      <c r="F265" s="377"/>
    </row>
    <row r="266" spans="1:6" x14ac:dyDescent="0.25">
      <c r="A266" s="375"/>
      <c r="B266" s="375"/>
      <c r="C266" s="375"/>
      <c r="D266" s="377"/>
      <c r="E266" s="377"/>
      <c r="F266" s="377"/>
    </row>
    <row r="267" spans="1:6" x14ac:dyDescent="0.25">
      <c r="A267" s="375"/>
      <c r="B267" s="375"/>
      <c r="C267" s="375"/>
      <c r="D267" s="377"/>
      <c r="E267" s="377"/>
      <c r="F267" s="377"/>
    </row>
    <row r="268" spans="1:6" x14ac:dyDescent="0.25">
      <c r="A268" s="375"/>
      <c r="B268" s="375"/>
      <c r="C268" s="375"/>
      <c r="D268" s="377"/>
      <c r="E268" s="377"/>
      <c r="F268" s="377"/>
    </row>
    <row r="269" spans="1:6" x14ac:dyDescent="0.25">
      <c r="A269" s="375"/>
      <c r="B269" s="375"/>
      <c r="C269" s="375"/>
      <c r="D269" s="377"/>
      <c r="E269" s="377"/>
      <c r="F269" s="377"/>
    </row>
    <row r="270" spans="1:6" x14ac:dyDescent="0.25">
      <c r="A270" s="375"/>
      <c r="B270" s="375"/>
      <c r="C270" s="375"/>
      <c r="D270" s="377"/>
      <c r="E270" s="377"/>
      <c r="F270" s="377"/>
    </row>
    <row r="271" spans="1:6" x14ac:dyDescent="0.25">
      <c r="A271" s="375"/>
      <c r="B271" s="375"/>
      <c r="C271" s="375"/>
      <c r="D271" s="377"/>
      <c r="E271" s="377"/>
      <c r="F271" s="377"/>
    </row>
    <row r="272" spans="1:6" x14ac:dyDescent="0.25">
      <c r="A272" s="375"/>
      <c r="B272" s="375"/>
      <c r="C272" s="375"/>
      <c r="D272" s="377"/>
      <c r="E272" s="377"/>
      <c r="F272" s="377"/>
    </row>
    <row r="273" spans="1:6" x14ac:dyDescent="0.25">
      <c r="A273" s="375"/>
      <c r="B273" s="375"/>
      <c r="C273" s="375"/>
      <c r="D273" s="377"/>
      <c r="E273" s="377"/>
      <c r="F273" s="377"/>
    </row>
    <row r="274" spans="1:6" x14ac:dyDescent="0.25">
      <c r="A274" s="375"/>
      <c r="B274" s="375"/>
      <c r="C274" s="375"/>
      <c r="D274" s="377"/>
      <c r="E274" s="377"/>
      <c r="F274" s="377"/>
    </row>
    <row r="275" spans="1:6" x14ac:dyDescent="0.25">
      <c r="A275" s="375"/>
      <c r="B275" s="375"/>
      <c r="C275" s="375"/>
      <c r="D275" s="377"/>
      <c r="E275" s="377"/>
      <c r="F275" s="377"/>
    </row>
    <row r="276" spans="1:6" x14ac:dyDescent="0.25">
      <c r="A276" s="375"/>
      <c r="B276" s="375"/>
      <c r="C276" s="375"/>
      <c r="D276" s="377"/>
      <c r="E276" s="377"/>
      <c r="F276" s="377"/>
    </row>
    <row r="277" spans="1:6" x14ac:dyDescent="0.25">
      <c r="A277" s="375"/>
      <c r="B277" s="375"/>
      <c r="C277" s="375"/>
      <c r="D277" s="377"/>
      <c r="E277" s="377"/>
      <c r="F277" s="377"/>
    </row>
    <row r="278" spans="1:6" x14ac:dyDescent="0.25">
      <c r="A278" s="375"/>
      <c r="B278" s="375"/>
      <c r="C278" s="375"/>
      <c r="D278" s="377"/>
      <c r="E278" s="377"/>
      <c r="F278" s="377"/>
    </row>
    <row r="279" spans="1:6" x14ac:dyDescent="0.25">
      <c r="A279" s="375"/>
      <c r="B279" s="375"/>
      <c r="C279" s="375"/>
      <c r="D279" s="377"/>
      <c r="E279" s="377"/>
      <c r="F279" s="377"/>
    </row>
    <row r="280" spans="1:6" x14ac:dyDescent="0.25">
      <c r="A280" s="375"/>
      <c r="B280" s="375"/>
      <c r="C280" s="375"/>
      <c r="D280" s="377"/>
      <c r="E280" s="377"/>
      <c r="F280" s="377"/>
    </row>
    <row r="281" spans="1:6" x14ac:dyDescent="0.25">
      <c r="A281" s="375"/>
      <c r="B281" s="375"/>
      <c r="C281" s="375"/>
      <c r="D281" s="377"/>
      <c r="E281" s="377"/>
      <c r="F281" s="377"/>
    </row>
    <row r="282" spans="1:6" x14ac:dyDescent="0.25">
      <c r="A282" s="375"/>
      <c r="B282" s="375"/>
      <c r="C282" s="375"/>
      <c r="D282" s="377"/>
      <c r="E282" s="377"/>
      <c r="F282" s="377"/>
    </row>
    <row r="283" spans="1:6" x14ac:dyDescent="0.25">
      <c r="A283" s="375"/>
      <c r="B283" s="375"/>
      <c r="C283" s="375"/>
      <c r="D283" s="377"/>
      <c r="E283" s="377"/>
      <c r="F283" s="377"/>
    </row>
    <row r="284" spans="1:6" x14ac:dyDescent="0.25">
      <c r="A284" s="375"/>
      <c r="B284" s="375"/>
      <c r="C284" s="375"/>
      <c r="D284" s="377"/>
      <c r="E284" s="377"/>
      <c r="F284" s="377"/>
    </row>
    <row r="285" spans="1:6" x14ac:dyDescent="0.25">
      <c r="A285" s="375"/>
      <c r="B285" s="375"/>
      <c r="C285" s="375"/>
      <c r="D285" s="377"/>
      <c r="E285" s="377"/>
      <c r="F285" s="377"/>
    </row>
    <row r="286" spans="1:6" x14ac:dyDescent="0.25">
      <c r="A286" s="375"/>
      <c r="B286" s="375"/>
      <c r="C286" s="375"/>
      <c r="D286" s="377"/>
      <c r="E286" s="377"/>
      <c r="F286" s="377"/>
    </row>
    <row r="287" spans="1:6" x14ac:dyDescent="0.25">
      <c r="A287" s="375"/>
      <c r="B287" s="375"/>
      <c r="C287" s="375"/>
      <c r="D287" s="377"/>
      <c r="E287" s="377"/>
      <c r="F287" s="377"/>
    </row>
    <row r="288" spans="1:6" x14ac:dyDescent="0.25">
      <c r="A288" s="375"/>
      <c r="B288" s="375"/>
      <c r="C288" s="375"/>
      <c r="D288" s="377"/>
      <c r="E288" s="377"/>
      <c r="F288" s="377"/>
    </row>
    <row r="289" spans="1:6" x14ac:dyDescent="0.25">
      <c r="A289" s="375"/>
      <c r="B289" s="375"/>
      <c r="C289" s="375"/>
      <c r="D289" s="377"/>
      <c r="E289" s="377"/>
      <c r="F289" s="377"/>
    </row>
    <row r="290" spans="1:6" x14ac:dyDescent="0.25">
      <c r="A290" s="375"/>
      <c r="B290" s="375"/>
      <c r="C290" s="375"/>
      <c r="D290" s="377"/>
      <c r="E290" s="377"/>
      <c r="F290" s="377"/>
    </row>
    <row r="291" spans="1:6" x14ac:dyDescent="0.25">
      <c r="A291" s="375"/>
      <c r="B291" s="375"/>
      <c r="C291" s="375"/>
      <c r="D291" s="377"/>
      <c r="E291" s="377"/>
      <c r="F291" s="377"/>
    </row>
    <row r="292" spans="1:6" x14ac:dyDescent="0.25">
      <c r="A292" s="375"/>
      <c r="B292" s="375"/>
      <c r="C292" s="375"/>
      <c r="D292" s="377"/>
      <c r="E292" s="377"/>
      <c r="F292" s="377"/>
    </row>
    <row r="293" spans="1:6" x14ac:dyDescent="0.25">
      <c r="A293" s="375"/>
      <c r="B293" s="375"/>
      <c r="C293" s="375"/>
      <c r="D293" s="377"/>
      <c r="E293" s="377"/>
      <c r="F293" s="377"/>
    </row>
    <row r="294" spans="1:6" x14ac:dyDescent="0.25">
      <c r="A294" s="375"/>
      <c r="B294" s="375"/>
      <c r="C294" s="375"/>
      <c r="D294" s="377"/>
      <c r="E294" s="377"/>
      <c r="F294" s="377"/>
    </row>
    <row r="295" spans="1:6" x14ac:dyDescent="0.25">
      <c r="A295" s="375"/>
      <c r="B295" s="375"/>
      <c r="C295" s="375"/>
      <c r="D295" s="377"/>
      <c r="E295" s="377"/>
      <c r="F295" s="377"/>
    </row>
    <row r="296" spans="1:6" x14ac:dyDescent="0.25">
      <c r="A296" s="375"/>
      <c r="B296" s="375"/>
      <c r="C296" s="375"/>
      <c r="D296" s="377"/>
      <c r="E296" s="377"/>
      <c r="F296" s="377"/>
    </row>
    <row r="297" spans="1:6" x14ac:dyDescent="0.25">
      <c r="A297" s="375"/>
      <c r="B297" s="375"/>
      <c r="C297" s="375"/>
      <c r="D297" s="377"/>
      <c r="E297" s="377"/>
      <c r="F297" s="377"/>
    </row>
    <row r="298" spans="1:6" x14ac:dyDescent="0.25">
      <c r="A298" s="375"/>
      <c r="B298" s="375"/>
      <c r="C298" s="375"/>
      <c r="D298" s="377"/>
      <c r="E298" s="377"/>
      <c r="F298" s="377"/>
    </row>
    <row r="299" spans="1:6" x14ac:dyDescent="0.25">
      <c r="A299" s="375"/>
      <c r="B299" s="375"/>
      <c r="C299" s="375"/>
      <c r="D299" s="377"/>
      <c r="E299" s="377"/>
      <c r="F299" s="377"/>
    </row>
    <row r="300" spans="1:6" x14ac:dyDescent="0.25">
      <c r="A300" s="375"/>
      <c r="B300" s="375"/>
      <c r="C300" s="375"/>
      <c r="D300" s="377"/>
      <c r="E300" s="377"/>
      <c r="F300" s="377"/>
    </row>
    <row r="301" spans="1:6" x14ac:dyDescent="0.25">
      <c r="A301" s="375"/>
      <c r="B301" s="375"/>
      <c r="C301" s="375"/>
      <c r="D301" s="377"/>
      <c r="E301" s="377"/>
      <c r="F301" s="377"/>
    </row>
    <row r="302" spans="1:6" x14ac:dyDescent="0.25">
      <c r="A302" s="375"/>
      <c r="B302" s="375"/>
      <c r="C302" s="375"/>
      <c r="D302" s="377"/>
      <c r="E302" s="377"/>
      <c r="F302" s="377"/>
    </row>
    <row r="303" spans="1:6" x14ac:dyDescent="0.25">
      <c r="A303" s="375"/>
      <c r="B303" s="375"/>
      <c r="C303" s="375"/>
      <c r="D303" s="377"/>
      <c r="E303" s="377"/>
      <c r="F303" s="377"/>
    </row>
    <row r="304" spans="1:6" x14ac:dyDescent="0.25">
      <c r="A304" s="375"/>
      <c r="B304" s="375"/>
      <c r="C304" s="375"/>
      <c r="D304" s="377"/>
      <c r="E304" s="377"/>
      <c r="F304" s="377"/>
    </row>
    <row r="305" spans="1:6" x14ac:dyDescent="0.25">
      <c r="A305" s="375"/>
      <c r="B305" s="375"/>
      <c r="C305" s="375"/>
      <c r="D305" s="377"/>
      <c r="E305" s="377"/>
      <c r="F305" s="377"/>
    </row>
    <row r="306" spans="1:6" x14ac:dyDescent="0.25">
      <c r="A306" s="375"/>
      <c r="B306" s="375"/>
      <c r="C306" s="375"/>
      <c r="D306" s="377"/>
      <c r="E306" s="377"/>
      <c r="F306" s="377"/>
    </row>
    <row r="307" spans="1:6" x14ac:dyDescent="0.25">
      <c r="A307" s="375"/>
      <c r="B307" s="375"/>
      <c r="C307" s="375"/>
      <c r="D307" s="377"/>
      <c r="E307" s="377"/>
      <c r="F307" s="377"/>
    </row>
    <row r="308" spans="1:6" x14ac:dyDescent="0.25">
      <c r="A308" s="375"/>
      <c r="B308" s="375"/>
      <c r="C308" s="375"/>
      <c r="D308" s="377"/>
      <c r="E308" s="377"/>
      <c r="F308" s="377"/>
    </row>
    <row r="309" spans="1:6" x14ac:dyDescent="0.25">
      <c r="A309" s="375"/>
      <c r="B309" s="375"/>
      <c r="C309" s="375"/>
      <c r="D309" s="377"/>
      <c r="E309" s="377"/>
      <c r="F309" s="377"/>
    </row>
    <row r="310" spans="1:6" x14ac:dyDescent="0.25">
      <c r="A310" s="375"/>
      <c r="B310" s="375"/>
      <c r="C310" s="375"/>
      <c r="D310" s="377"/>
      <c r="E310" s="377"/>
      <c r="F310" s="377"/>
    </row>
    <row r="311" spans="1:6" x14ac:dyDescent="0.25">
      <c r="A311" s="375"/>
      <c r="B311" s="375"/>
      <c r="C311" s="375"/>
      <c r="D311" s="377"/>
      <c r="E311" s="377"/>
      <c r="F311" s="377"/>
    </row>
    <row r="312" spans="1:6" x14ac:dyDescent="0.25">
      <c r="A312" s="375"/>
      <c r="B312" s="375"/>
      <c r="C312" s="375"/>
      <c r="D312" s="377"/>
      <c r="E312" s="377"/>
      <c r="F312" s="377"/>
    </row>
    <row r="313" spans="1:6" x14ac:dyDescent="0.25">
      <c r="A313" s="375"/>
      <c r="B313" s="375"/>
      <c r="C313" s="375"/>
      <c r="D313" s="377"/>
      <c r="E313" s="377"/>
      <c r="F313" s="377"/>
    </row>
    <row r="314" spans="1:6" x14ac:dyDescent="0.25">
      <c r="A314" s="375"/>
      <c r="B314" s="375"/>
      <c r="C314" s="375"/>
      <c r="D314" s="377"/>
      <c r="E314" s="377"/>
      <c r="F314" s="377"/>
    </row>
    <row r="315" spans="1:6" x14ac:dyDescent="0.25">
      <c r="A315" s="375"/>
      <c r="B315" s="375"/>
      <c r="C315" s="375"/>
      <c r="D315" s="377"/>
      <c r="E315" s="377"/>
      <c r="F315" s="377"/>
    </row>
    <row r="316" spans="1:6" x14ac:dyDescent="0.25">
      <c r="A316" s="375"/>
      <c r="B316" s="375"/>
      <c r="C316" s="375"/>
      <c r="D316" s="377"/>
      <c r="E316" s="377"/>
      <c r="F316" s="377"/>
    </row>
    <row r="317" spans="1:6" x14ac:dyDescent="0.25">
      <c r="A317" s="375"/>
      <c r="B317" s="375"/>
      <c r="C317" s="375"/>
      <c r="D317" s="377"/>
      <c r="E317" s="377"/>
      <c r="F317" s="377"/>
    </row>
    <row r="318" spans="1:6" x14ac:dyDescent="0.25">
      <c r="A318" s="375"/>
      <c r="B318" s="375"/>
      <c r="C318" s="375"/>
      <c r="D318" s="377"/>
      <c r="E318" s="377"/>
      <c r="F318" s="377"/>
    </row>
    <row r="319" spans="1:6" x14ac:dyDescent="0.25">
      <c r="A319" s="375"/>
      <c r="B319" s="375"/>
      <c r="C319" s="375"/>
      <c r="D319" s="377"/>
      <c r="E319" s="377"/>
      <c r="F319" s="377"/>
    </row>
    <row r="320" spans="1:6" x14ac:dyDescent="0.25">
      <c r="A320" s="375"/>
      <c r="B320" s="375"/>
      <c r="C320" s="375"/>
      <c r="D320" s="377"/>
      <c r="E320" s="377"/>
      <c r="F320" s="377"/>
    </row>
    <row r="321" spans="1:6" x14ac:dyDescent="0.25">
      <c r="A321" s="375"/>
      <c r="B321" s="375"/>
      <c r="C321" s="375"/>
      <c r="D321" s="377"/>
      <c r="E321" s="377"/>
      <c r="F321" s="377"/>
    </row>
    <row r="322" spans="1:6" x14ac:dyDescent="0.25">
      <c r="A322" s="375"/>
      <c r="B322" s="375"/>
      <c r="C322" s="375"/>
      <c r="D322" s="377"/>
      <c r="E322" s="377"/>
      <c r="F322" s="377"/>
    </row>
    <row r="323" spans="1:6" x14ac:dyDescent="0.25">
      <c r="A323" s="375"/>
      <c r="B323" s="375"/>
      <c r="C323" s="375"/>
      <c r="D323" s="377"/>
      <c r="E323" s="377"/>
      <c r="F323" s="377"/>
    </row>
    <row r="324" spans="1:6" x14ac:dyDescent="0.25">
      <c r="A324" s="375"/>
      <c r="B324" s="375"/>
      <c r="C324" s="375"/>
      <c r="D324" s="377"/>
      <c r="E324" s="377"/>
      <c r="F324" s="377"/>
    </row>
    <row r="325" spans="1:6" x14ac:dyDescent="0.25">
      <c r="A325" s="375"/>
      <c r="B325" s="375"/>
      <c r="C325" s="375"/>
      <c r="D325" s="377"/>
      <c r="E325" s="377"/>
      <c r="F325" s="377"/>
    </row>
    <row r="326" spans="1:6" x14ac:dyDescent="0.25">
      <c r="A326" s="375"/>
      <c r="B326" s="375"/>
      <c r="C326" s="375"/>
      <c r="D326" s="377"/>
      <c r="E326" s="377"/>
      <c r="F326" s="377"/>
    </row>
    <row r="327" spans="1:6" x14ac:dyDescent="0.25">
      <c r="A327" s="375"/>
      <c r="B327" s="375"/>
      <c r="C327" s="375"/>
      <c r="D327" s="377"/>
      <c r="E327" s="377"/>
      <c r="F327" s="377"/>
    </row>
    <row r="328" spans="1:6" x14ac:dyDescent="0.25">
      <c r="A328" s="375"/>
      <c r="B328" s="375"/>
      <c r="C328" s="375"/>
      <c r="D328" s="377"/>
      <c r="E328" s="377"/>
      <c r="F328" s="377"/>
    </row>
    <row r="329" spans="1:6" x14ac:dyDescent="0.25">
      <c r="A329" s="375"/>
      <c r="B329" s="375"/>
      <c r="C329" s="375"/>
      <c r="D329" s="377"/>
      <c r="E329" s="377"/>
      <c r="F329" s="377"/>
    </row>
    <row r="330" spans="1:6" x14ac:dyDescent="0.25">
      <c r="A330" s="375"/>
      <c r="B330" s="375"/>
      <c r="C330" s="375"/>
      <c r="D330" s="377"/>
      <c r="E330" s="377"/>
      <c r="F330" s="377"/>
    </row>
    <row r="331" spans="1:6" x14ac:dyDescent="0.25">
      <c r="A331" s="375"/>
      <c r="B331" s="375"/>
      <c r="C331" s="375"/>
      <c r="D331" s="377"/>
      <c r="E331" s="377"/>
      <c r="F331" s="377"/>
    </row>
    <row r="332" spans="1:6" x14ac:dyDescent="0.25">
      <c r="A332" s="375"/>
      <c r="B332" s="375"/>
      <c r="C332" s="375"/>
      <c r="D332" s="377"/>
      <c r="E332" s="377"/>
      <c r="F332" s="377"/>
    </row>
    <row r="333" spans="1:6" x14ac:dyDescent="0.25">
      <c r="A333" s="375"/>
      <c r="B333" s="375"/>
      <c r="C333" s="375"/>
      <c r="D333" s="377"/>
      <c r="E333" s="377"/>
      <c r="F333" s="377"/>
    </row>
    <row r="334" spans="1:6" x14ac:dyDescent="0.25">
      <c r="A334" s="375"/>
      <c r="B334" s="375"/>
      <c r="C334" s="375"/>
      <c r="D334" s="377"/>
      <c r="E334" s="377"/>
      <c r="F334" s="377"/>
    </row>
    <row r="335" spans="1:6" x14ac:dyDescent="0.25">
      <c r="A335" s="375"/>
      <c r="B335" s="375"/>
      <c r="C335" s="375"/>
      <c r="D335" s="377"/>
      <c r="E335" s="377"/>
      <c r="F335" s="377"/>
    </row>
    <row r="336" spans="1:6" x14ac:dyDescent="0.25">
      <c r="A336" s="375"/>
      <c r="B336" s="375"/>
      <c r="C336" s="375"/>
      <c r="D336" s="377"/>
      <c r="E336" s="377"/>
      <c r="F336" s="377"/>
    </row>
    <row r="337" spans="1:6" x14ac:dyDescent="0.25">
      <c r="A337" s="375"/>
      <c r="B337" s="375"/>
      <c r="C337" s="375"/>
      <c r="D337" s="377"/>
      <c r="E337" s="377"/>
      <c r="F337" s="377"/>
    </row>
    <row r="338" spans="1:6" x14ac:dyDescent="0.25">
      <c r="A338" s="375"/>
      <c r="B338" s="375"/>
      <c r="C338" s="375"/>
      <c r="D338" s="377"/>
      <c r="E338" s="377"/>
      <c r="F338" s="377"/>
    </row>
    <row r="339" spans="1:6" x14ac:dyDescent="0.25">
      <c r="A339" s="375"/>
      <c r="B339" s="375"/>
      <c r="C339" s="375"/>
      <c r="D339" s="377"/>
      <c r="E339" s="377"/>
      <c r="F339" s="377"/>
    </row>
    <row r="340" spans="1:6" x14ac:dyDescent="0.25">
      <c r="A340" s="375"/>
      <c r="B340" s="375"/>
      <c r="C340" s="375"/>
      <c r="D340" s="377"/>
      <c r="E340" s="377"/>
      <c r="F340" s="377"/>
    </row>
    <row r="341" spans="1:6" x14ac:dyDescent="0.25">
      <c r="A341" s="375"/>
      <c r="B341" s="375"/>
      <c r="C341" s="375"/>
      <c r="D341" s="377"/>
      <c r="E341" s="377"/>
      <c r="F341" s="377"/>
    </row>
    <row r="342" spans="1:6" x14ac:dyDescent="0.25">
      <c r="A342" s="375"/>
      <c r="B342" s="375"/>
      <c r="C342" s="375"/>
      <c r="D342" s="377"/>
      <c r="E342" s="377"/>
      <c r="F342" s="377"/>
    </row>
    <row r="343" spans="1:6" x14ac:dyDescent="0.25">
      <c r="A343" s="375"/>
      <c r="B343" s="375"/>
      <c r="C343" s="375"/>
      <c r="D343" s="377"/>
      <c r="E343" s="377"/>
      <c r="F343" s="377"/>
    </row>
    <row r="344" spans="1:6" x14ac:dyDescent="0.25">
      <c r="A344" s="375"/>
      <c r="B344" s="375"/>
      <c r="C344" s="375"/>
      <c r="D344" s="377"/>
      <c r="E344" s="377"/>
      <c r="F344" s="377"/>
    </row>
    <row r="345" spans="1:6" x14ac:dyDescent="0.25">
      <c r="A345" s="375"/>
      <c r="B345" s="375"/>
      <c r="C345" s="375"/>
      <c r="D345" s="377"/>
      <c r="E345" s="377"/>
      <c r="F345" s="377"/>
    </row>
    <row r="346" spans="1:6" x14ac:dyDescent="0.25">
      <c r="A346" s="375"/>
      <c r="B346" s="375"/>
      <c r="C346" s="375"/>
      <c r="D346" s="377"/>
      <c r="E346" s="377"/>
      <c r="F346" s="377"/>
    </row>
    <row r="347" spans="1:6" x14ac:dyDescent="0.25">
      <c r="A347" s="375"/>
      <c r="B347" s="375"/>
      <c r="C347" s="375"/>
      <c r="D347" s="377"/>
      <c r="E347" s="377"/>
      <c r="F347" s="377"/>
    </row>
    <row r="348" spans="1:6" x14ac:dyDescent="0.25">
      <c r="A348" s="375"/>
      <c r="B348" s="375"/>
      <c r="C348" s="375"/>
      <c r="D348" s="377"/>
      <c r="E348" s="377"/>
      <c r="F348" s="377"/>
    </row>
    <row r="349" spans="1:6" x14ac:dyDescent="0.25">
      <c r="A349" s="375"/>
      <c r="B349" s="375"/>
      <c r="C349" s="375"/>
      <c r="D349" s="377"/>
      <c r="E349" s="377"/>
      <c r="F349" s="377"/>
    </row>
    <row r="350" spans="1:6" x14ac:dyDescent="0.25">
      <c r="A350" s="375"/>
      <c r="B350" s="375"/>
      <c r="C350" s="375"/>
      <c r="D350" s="377"/>
      <c r="E350" s="377"/>
      <c r="F350" s="377"/>
    </row>
    <row r="351" spans="1:6" x14ac:dyDescent="0.25">
      <c r="A351" s="375"/>
      <c r="B351" s="375"/>
      <c r="C351" s="375"/>
      <c r="D351" s="377"/>
      <c r="E351" s="377"/>
      <c r="F351" s="377"/>
    </row>
    <row r="352" spans="1:6" x14ac:dyDescent="0.25">
      <c r="A352" s="375"/>
      <c r="B352" s="375"/>
      <c r="C352" s="375"/>
      <c r="D352" s="377"/>
      <c r="E352" s="377"/>
      <c r="F352" s="377"/>
    </row>
    <row r="353" spans="1:6" x14ac:dyDescent="0.25">
      <c r="A353" s="375"/>
      <c r="B353" s="375"/>
      <c r="C353" s="375"/>
      <c r="D353" s="377"/>
      <c r="E353" s="377"/>
      <c r="F353" s="377"/>
    </row>
    <row r="354" spans="1:6" x14ac:dyDescent="0.25">
      <c r="A354" s="375"/>
      <c r="B354" s="375"/>
      <c r="C354" s="375"/>
      <c r="D354" s="377"/>
      <c r="E354" s="377"/>
      <c r="F354" s="377"/>
    </row>
    <row r="355" spans="1:6" x14ac:dyDescent="0.25">
      <c r="A355" s="375"/>
      <c r="B355" s="375"/>
      <c r="C355" s="375"/>
      <c r="D355" s="377"/>
      <c r="E355" s="377"/>
      <c r="F355" s="377"/>
    </row>
    <row r="356" spans="1:6" x14ac:dyDescent="0.25">
      <c r="A356" s="375"/>
      <c r="B356" s="375"/>
      <c r="C356" s="375"/>
      <c r="D356" s="377"/>
      <c r="E356" s="377"/>
      <c r="F356" s="377"/>
    </row>
    <row r="357" spans="1:6" x14ac:dyDescent="0.25">
      <c r="A357" s="375"/>
      <c r="B357" s="375"/>
      <c r="C357" s="375"/>
      <c r="D357" s="377"/>
      <c r="E357" s="377"/>
      <c r="F357" s="377"/>
    </row>
    <row r="358" spans="1:6" x14ac:dyDescent="0.25">
      <c r="A358" s="375"/>
      <c r="B358" s="375"/>
      <c r="C358" s="375"/>
      <c r="D358" s="377"/>
      <c r="E358" s="377"/>
      <c r="F358" s="377"/>
    </row>
    <row r="359" spans="1:6" x14ac:dyDescent="0.25">
      <c r="A359" s="375"/>
      <c r="B359" s="375"/>
      <c r="C359" s="375"/>
      <c r="D359" s="377"/>
      <c r="E359" s="377"/>
      <c r="F359" s="377"/>
    </row>
    <row r="360" spans="1:6" x14ac:dyDescent="0.25">
      <c r="A360" s="375"/>
      <c r="B360" s="375"/>
      <c r="C360" s="375"/>
      <c r="D360" s="377"/>
      <c r="E360" s="377"/>
      <c r="F360" s="377"/>
    </row>
    <row r="361" spans="1:6" x14ac:dyDescent="0.25">
      <c r="A361" s="375"/>
      <c r="B361" s="375"/>
      <c r="C361" s="375"/>
      <c r="D361" s="377"/>
      <c r="E361" s="377"/>
      <c r="F361" s="377"/>
    </row>
    <row r="362" spans="1:6" x14ac:dyDescent="0.25">
      <c r="A362" s="375"/>
      <c r="B362" s="375"/>
      <c r="C362" s="375"/>
      <c r="D362" s="377"/>
      <c r="E362" s="377"/>
      <c r="F362" s="377"/>
    </row>
    <row r="363" spans="1:6" x14ac:dyDescent="0.25">
      <c r="A363" s="375"/>
      <c r="B363" s="375"/>
      <c r="C363" s="375"/>
      <c r="D363" s="377"/>
      <c r="E363" s="377"/>
      <c r="F363" s="377"/>
    </row>
    <row r="364" spans="1:6" x14ac:dyDescent="0.25">
      <c r="A364" s="375"/>
      <c r="B364" s="375"/>
      <c r="C364" s="375"/>
      <c r="D364" s="377"/>
      <c r="E364" s="377"/>
      <c r="F364" s="377"/>
    </row>
    <row r="365" spans="1:6" x14ac:dyDescent="0.25">
      <c r="A365" s="375"/>
      <c r="B365" s="375"/>
      <c r="C365" s="375"/>
      <c r="D365" s="377"/>
      <c r="E365" s="377"/>
      <c r="F365" s="377"/>
    </row>
    <row r="366" spans="1:6" x14ac:dyDescent="0.25">
      <c r="A366" s="375"/>
      <c r="B366" s="375"/>
      <c r="C366" s="375"/>
      <c r="D366" s="377"/>
      <c r="E366" s="377"/>
      <c r="F366" s="377"/>
    </row>
    <row r="367" spans="1:6" x14ac:dyDescent="0.25">
      <c r="A367" s="375"/>
      <c r="B367" s="375"/>
      <c r="C367" s="375"/>
      <c r="D367" s="377"/>
      <c r="E367" s="377"/>
      <c r="F367" s="377"/>
    </row>
    <row r="368" spans="1:6" x14ac:dyDescent="0.25">
      <c r="A368" s="375"/>
      <c r="B368" s="375"/>
      <c r="C368" s="375"/>
      <c r="D368" s="377"/>
      <c r="E368" s="377"/>
      <c r="F368" s="377"/>
    </row>
    <row r="369" spans="1:6" x14ac:dyDescent="0.25">
      <c r="A369" s="375"/>
      <c r="B369" s="375"/>
      <c r="C369" s="375"/>
      <c r="D369" s="377"/>
      <c r="E369" s="377"/>
      <c r="F369" s="377"/>
    </row>
    <row r="370" spans="1:6" x14ac:dyDescent="0.25">
      <c r="A370" s="375"/>
      <c r="B370" s="375"/>
      <c r="C370" s="375"/>
      <c r="D370" s="377"/>
      <c r="E370" s="377"/>
      <c r="F370" s="377"/>
    </row>
    <row r="371" spans="1:6" x14ac:dyDescent="0.25">
      <c r="A371" s="375"/>
      <c r="B371" s="375"/>
      <c r="C371" s="375"/>
      <c r="D371" s="377"/>
      <c r="E371" s="377"/>
      <c r="F371" s="377"/>
    </row>
    <row r="372" spans="1:6" x14ac:dyDescent="0.25">
      <c r="A372" s="375"/>
      <c r="B372" s="375"/>
      <c r="C372" s="375"/>
      <c r="D372" s="377"/>
      <c r="E372" s="377"/>
      <c r="F372" s="377"/>
    </row>
    <row r="373" spans="1:6" x14ac:dyDescent="0.25">
      <c r="A373" s="375"/>
      <c r="B373" s="375"/>
      <c r="C373" s="375"/>
      <c r="D373" s="377"/>
      <c r="E373" s="377"/>
      <c r="F373" s="377"/>
    </row>
    <row r="374" spans="1:6" x14ac:dyDescent="0.25">
      <c r="A374" s="375"/>
      <c r="B374" s="375"/>
      <c r="C374" s="375"/>
      <c r="D374" s="377"/>
      <c r="E374" s="377"/>
      <c r="F374" s="377"/>
    </row>
    <row r="375" spans="1:6" x14ac:dyDescent="0.25">
      <c r="A375" s="375"/>
      <c r="B375" s="375"/>
      <c r="C375" s="375"/>
      <c r="D375" s="377"/>
      <c r="E375" s="377"/>
      <c r="F375" s="377"/>
    </row>
    <row r="376" spans="1:6" x14ac:dyDescent="0.25">
      <c r="A376" s="375"/>
      <c r="B376" s="375"/>
      <c r="C376" s="375"/>
      <c r="D376" s="377"/>
      <c r="E376" s="377"/>
      <c r="F376" s="377"/>
    </row>
    <row r="377" spans="1:6" x14ac:dyDescent="0.25">
      <c r="A377" s="375"/>
      <c r="B377" s="375"/>
      <c r="C377" s="375"/>
      <c r="D377" s="377"/>
      <c r="E377" s="377"/>
      <c r="F377" s="377"/>
    </row>
    <row r="378" spans="1:6" x14ac:dyDescent="0.25">
      <c r="A378" s="375"/>
      <c r="B378" s="375"/>
      <c r="C378" s="375"/>
      <c r="D378" s="377"/>
      <c r="E378" s="377"/>
      <c r="F378" s="377"/>
    </row>
    <row r="379" spans="1:6" x14ac:dyDescent="0.25">
      <c r="A379" s="375"/>
      <c r="B379" s="375"/>
      <c r="C379" s="375"/>
      <c r="D379" s="377"/>
      <c r="E379" s="377"/>
      <c r="F379" s="377"/>
    </row>
    <row r="380" spans="1:6" x14ac:dyDescent="0.25">
      <c r="A380" s="375"/>
      <c r="B380" s="375"/>
      <c r="C380" s="375"/>
      <c r="D380" s="377"/>
      <c r="E380" s="377"/>
      <c r="F380" s="377"/>
    </row>
    <row r="381" spans="1:6" x14ac:dyDescent="0.25">
      <c r="A381" s="375"/>
      <c r="B381" s="375"/>
      <c r="C381" s="375"/>
      <c r="D381" s="377"/>
      <c r="E381" s="377"/>
      <c r="F381" s="377"/>
    </row>
    <row r="382" spans="1:6" x14ac:dyDescent="0.25">
      <c r="A382" s="375"/>
      <c r="B382" s="375"/>
      <c r="C382" s="375"/>
      <c r="D382" s="377"/>
      <c r="E382" s="377"/>
      <c r="F382" s="377"/>
    </row>
    <row r="383" spans="1:6" x14ac:dyDescent="0.25">
      <c r="A383" s="375"/>
      <c r="B383" s="375"/>
      <c r="C383" s="375"/>
      <c r="D383" s="377"/>
      <c r="E383" s="377"/>
      <c r="F383" s="377"/>
    </row>
    <row r="384" spans="1:6" x14ac:dyDescent="0.25">
      <c r="A384" s="375"/>
      <c r="B384" s="375"/>
      <c r="C384" s="375"/>
      <c r="D384" s="377"/>
      <c r="E384" s="377"/>
      <c r="F384" s="377"/>
    </row>
    <row r="385" spans="1:6" x14ac:dyDescent="0.25">
      <c r="A385" s="375"/>
      <c r="B385" s="375"/>
      <c r="C385" s="375"/>
      <c r="D385" s="377"/>
      <c r="E385" s="377"/>
      <c r="F385" s="377"/>
    </row>
    <row r="386" spans="1:6" x14ac:dyDescent="0.25">
      <c r="A386" s="375"/>
      <c r="B386" s="375"/>
      <c r="C386" s="375"/>
      <c r="D386" s="377"/>
      <c r="E386" s="377"/>
      <c r="F386" s="377"/>
    </row>
    <row r="387" spans="1:6" x14ac:dyDescent="0.25">
      <c r="A387" s="375"/>
      <c r="B387" s="375"/>
      <c r="C387" s="375"/>
      <c r="D387" s="377"/>
      <c r="E387" s="377"/>
      <c r="F387" s="377"/>
    </row>
    <row r="388" spans="1:6" x14ac:dyDescent="0.25">
      <c r="A388" s="375"/>
      <c r="B388" s="375"/>
      <c r="C388" s="375"/>
      <c r="D388" s="377"/>
      <c r="E388" s="377"/>
      <c r="F388" s="377"/>
    </row>
    <row r="389" spans="1:6" x14ac:dyDescent="0.25">
      <c r="A389" s="375"/>
      <c r="B389" s="375"/>
      <c r="C389" s="375"/>
      <c r="D389" s="377"/>
      <c r="E389" s="377"/>
      <c r="F389" s="377"/>
    </row>
    <row r="390" spans="1:6" x14ac:dyDescent="0.25">
      <c r="A390" s="375"/>
      <c r="B390" s="375"/>
      <c r="C390" s="375"/>
      <c r="D390" s="377"/>
      <c r="E390" s="377"/>
      <c r="F390" s="377"/>
    </row>
    <row r="391" spans="1:6" x14ac:dyDescent="0.25">
      <c r="A391" s="375"/>
      <c r="B391" s="375"/>
      <c r="C391" s="375"/>
      <c r="D391" s="377"/>
      <c r="E391" s="377"/>
      <c r="F391" s="377"/>
    </row>
    <row r="392" spans="1:6" x14ac:dyDescent="0.25">
      <c r="A392" s="375"/>
      <c r="B392" s="375"/>
      <c r="C392" s="375"/>
      <c r="D392" s="377"/>
      <c r="E392" s="377"/>
      <c r="F392" s="377"/>
    </row>
    <row r="393" spans="1:6" x14ac:dyDescent="0.25">
      <c r="A393" s="375"/>
      <c r="B393" s="375"/>
      <c r="C393" s="375"/>
      <c r="D393" s="377"/>
      <c r="E393" s="377"/>
      <c r="F393" s="377"/>
    </row>
    <row r="394" spans="1:6" x14ac:dyDescent="0.25">
      <c r="A394" s="375"/>
      <c r="B394" s="375"/>
      <c r="C394" s="375"/>
      <c r="D394" s="377"/>
      <c r="E394" s="377"/>
      <c r="F394" s="377"/>
    </row>
    <row r="395" spans="1:6" x14ac:dyDescent="0.25">
      <c r="A395" s="375"/>
      <c r="B395" s="375"/>
      <c r="C395" s="375"/>
      <c r="D395" s="377"/>
      <c r="E395" s="377"/>
      <c r="F395" s="377"/>
    </row>
    <row r="396" spans="1:6" x14ac:dyDescent="0.25">
      <c r="A396" s="375"/>
      <c r="B396" s="375"/>
      <c r="C396" s="375"/>
      <c r="D396" s="377"/>
      <c r="E396" s="377"/>
      <c r="F396" s="377"/>
    </row>
    <row r="397" spans="1:6" x14ac:dyDescent="0.25">
      <c r="A397" s="375"/>
      <c r="B397" s="375"/>
      <c r="C397" s="375"/>
      <c r="D397" s="377"/>
      <c r="E397" s="377"/>
      <c r="F397" s="377"/>
    </row>
    <row r="398" spans="1:6" x14ac:dyDescent="0.25">
      <c r="A398" s="375"/>
      <c r="B398" s="375"/>
      <c r="C398" s="375"/>
      <c r="D398" s="377"/>
      <c r="E398" s="377"/>
      <c r="F398" s="377"/>
    </row>
    <row r="399" spans="1:6" x14ac:dyDescent="0.25">
      <c r="A399" s="375"/>
      <c r="B399" s="375"/>
      <c r="C399" s="375"/>
      <c r="D399" s="377"/>
      <c r="E399" s="377"/>
      <c r="F399" s="377"/>
    </row>
    <row r="400" spans="1:6" x14ac:dyDescent="0.25">
      <c r="A400" s="375"/>
      <c r="B400" s="375"/>
      <c r="C400" s="375"/>
      <c r="D400" s="377"/>
      <c r="E400" s="377"/>
      <c r="F400" s="377"/>
    </row>
    <row r="401" spans="1:6" x14ac:dyDescent="0.25">
      <c r="A401" s="375"/>
      <c r="B401" s="375"/>
      <c r="C401" s="375"/>
      <c r="D401" s="377"/>
      <c r="E401" s="377"/>
      <c r="F401" s="377"/>
    </row>
    <row r="402" spans="1:6" x14ac:dyDescent="0.25">
      <c r="A402" s="375"/>
      <c r="B402" s="375"/>
      <c r="C402" s="375"/>
      <c r="D402" s="377"/>
      <c r="E402" s="377"/>
      <c r="F402" s="377"/>
    </row>
    <row r="403" spans="1:6" x14ac:dyDescent="0.25">
      <c r="A403" s="375"/>
      <c r="B403" s="375"/>
      <c r="C403" s="375"/>
      <c r="D403" s="377"/>
      <c r="E403" s="377"/>
      <c r="F403" s="377"/>
    </row>
    <row r="404" spans="1:6" x14ac:dyDescent="0.25">
      <c r="A404" s="375"/>
      <c r="B404" s="375"/>
      <c r="C404" s="375"/>
      <c r="D404" s="377"/>
      <c r="E404" s="377"/>
      <c r="F404" s="377"/>
    </row>
    <row r="405" spans="1:6" x14ac:dyDescent="0.25">
      <c r="A405" s="375"/>
      <c r="B405" s="375"/>
      <c r="C405" s="375"/>
      <c r="D405" s="377"/>
      <c r="E405" s="377"/>
      <c r="F405" s="377"/>
    </row>
    <row r="406" spans="1:6" x14ac:dyDescent="0.25">
      <c r="A406" s="375"/>
      <c r="B406" s="375"/>
      <c r="C406" s="375"/>
      <c r="D406" s="377"/>
      <c r="E406" s="377"/>
      <c r="F406" s="377"/>
    </row>
    <row r="407" spans="1:6" x14ac:dyDescent="0.25">
      <c r="A407" s="375"/>
      <c r="B407" s="375"/>
      <c r="C407" s="375"/>
      <c r="D407" s="377"/>
      <c r="E407" s="377"/>
      <c r="F407" s="377"/>
    </row>
    <row r="408" spans="1:6" x14ac:dyDescent="0.25">
      <c r="A408" s="375"/>
      <c r="B408" s="375"/>
      <c r="C408" s="375"/>
      <c r="D408" s="377"/>
      <c r="E408" s="377"/>
      <c r="F408" s="377"/>
    </row>
    <row r="409" spans="1:6" x14ac:dyDescent="0.25">
      <c r="A409" s="375"/>
      <c r="B409" s="375"/>
      <c r="C409" s="375"/>
      <c r="D409" s="377"/>
      <c r="E409" s="377"/>
      <c r="F409" s="377"/>
    </row>
    <row r="410" spans="1:6" x14ac:dyDescent="0.25">
      <c r="A410" s="375"/>
      <c r="B410" s="375"/>
      <c r="C410" s="375"/>
      <c r="D410" s="377"/>
      <c r="E410" s="377"/>
      <c r="F410" s="377"/>
    </row>
    <row r="411" spans="1:6" x14ac:dyDescent="0.25">
      <c r="A411" s="375"/>
      <c r="B411" s="375"/>
      <c r="C411" s="375"/>
      <c r="D411" s="377"/>
      <c r="E411" s="377"/>
      <c r="F411" s="377"/>
    </row>
    <row r="412" spans="1:6" x14ac:dyDescent="0.25">
      <c r="A412" s="375"/>
      <c r="B412" s="375"/>
      <c r="C412" s="375"/>
      <c r="D412" s="377"/>
      <c r="E412" s="377"/>
      <c r="F412" s="377"/>
    </row>
    <row r="413" spans="1:6" x14ac:dyDescent="0.25">
      <c r="A413" s="375"/>
      <c r="B413" s="375"/>
      <c r="C413" s="375"/>
      <c r="D413" s="377"/>
      <c r="E413" s="377"/>
      <c r="F413" s="377"/>
    </row>
    <row r="414" spans="1:6" x14ac:dyDescent="0.25">
      <c r="A414" s="375"/>
      <c r="B414" s="375"/>
      <c r="C414" s="375"/>
      <c r="D414" s="377"/>
      <c r="E414" s="377"/>
      <c r="F414" s="377"/>
    </row>
    <row r="415" spans="1:6" x14ac:dyDescent="0.25">
      <c r="A415" s="375"/>
      <c r="B415" s="375"/>
      <c r="C415" s="375"/>
      <c r="D415" s="377"/>
      <c r="E415" s="377"/>
      <c r="F415" s="377"/>
    </row>
    <row r="416" spans="1:6" x14ac:dyDescent="0.25">
      <c r="A416" s="375"/>
      <c r="B416" s="375"/>
      <c r="C416" s="375"/>
      <c r="D416" s="377"/>
      <c r="E416" s="377"/>
      <c r="F416" s="377"/>
    </row>
    <row r="417" spans="1:6" x14ac:dyDescent="0.25">
      <c r="A417" s="375"/>
      <c r="B417" s="375"/>
      <c r="C417" s="375"/>
      <c r="D417" s="377"/>
      <c r="E417" s="377"/>
      <c r="F417" s="377"/>
    </row>
    <row r="418" spans="1:6" x14ac:dyDescent="0.25">
      <c r="A418" s="375"/>
      <c r="B418" s="375"/>
      <c r="C418" s="375"/>
      <c r="D418" s="377"/>
      <c r="E418" s="377"/>
      <c r="F418" s="377"/>
    </row>
    <row r="419" spans="1:6" x14ac:dyDescent="0.25">
      <c r="A419" s="375"/>
      <c r="B419" s="375"/>
      <c r="C419" s="375"/>
      <c r="D419" s="377"/>
      <c r="E419" s="377"/>
      <c r="F419" s="377"/>
    </row>
    <row r="420" spans="1:6" x14ac:dyDescent="0.25">
      <c r="A420" s="375"/>
      <c r="B420" s="375"/>
      <c r="C420" s="375"/>
      <c r="D420" s="377"/>
      <c r="E420" s="377"/>
      <c r="F420" s="377"/>
    </row>
    <row r="421" spans="1:6" x14ac:dyDescent="0.25">
      <c r="A421" s="375"/>
      <c r="B421" s="375"/>
      <c r="C421" s="375"/>
      <c r="D421" s="377"/>
      <c r="E421" s="377"/>
      <c r="F421" s="377"/>
    </row>
    <row r="422" spans="1:6" x14ac:dyDescent="0.25">
      <c r="A422" s="375"/>
      <c r="B422" s="375"/>
      <c r="C422" s="375"/>
      <c r="D422" s="377"/>
      <c r="E422" s="377"/>
      <c r="F422" s="377"/>
    </row>
    <row r="423" spans="1:6" x14ac:dyDescent="0.25">
      <c r="A423" s="375"/>
      <c r="B423" s="375"/>
      <c r="C423" s="375"/>
      <c r="D423" s="377"/>
      <c r="E423" s="377"/>
      <c r="F423" s="377"/>
    </row>
    <row r="424" spans="1:6" x14ac:dyDescent="0.25">
      <c r="A424" s="375"/>
      <c r="B424" s="375"/>
      <c r="C424" s="375"/>
      <c r="D424" s="377"/>
      <c r="E424" s="377"/>
      <c r="F424" s="377"/>
    </row>
    <row r="425" spans="1:6" x14ac:dyDescent="0.25">
      <c r="A425" s="375"/>
      <c r="B425" s="375"/>
      <c r="C425" s="375"/>
      <c r="D425" s="377"/>
      <c r="E425" s="377"/>
      <c r="F425" s="377"/>
    </row>
    <row r="426" spans="1:6" x14ac:dyDescent="0.25">
      <c r="A426" s="375"/>
      <c r="B426" s="375"/>
      <c r="C426" s="375"/>
      <c r="D426" s="377"/>
      <c r="E426" s="377"/>
      <c r="F426" s="377"/>
    </row>
    <row r="427" spans="1:6" x14ac:dyDescent="0.25">
      <c r="A427" s="375"/>
      <c r="B427" s="375"/>
      <c r="C427" s="375"/>
      <c r="D427" s="377"/>
      <c r="E427" s="377"/>
      <c r="F427" s="377"/>
    </row>
    <row r="428" spans="1:6" x14ac:dyDescent="0.25">
      <c r="A428" s="375"/>
      <c r="B428" s="375"/>
      <c r="C428" s="375"/>
      <c r="D428" s="377"/>
      <c r="E428" s="377"/>
      <c r="F428" s="377"/>
    </row>
    <row r="429" spans="1:6" x14ac:dyDescent="0.25">
      <c r="A429" s="375"/>
      <c r="B429" s="375"/>
      <c r="C429" s="375"/>
      <c r="D429" s="377"/>
      <c r="E429" s="377"/>
      <c r="F429" s="377"/>
    </row>
    <row r="430" spans="1:6" x14ac:dyDescent="0.25">
      <c r="A430" s="375"/>
      <c r="B430" s="375"/>
      <c r="C430" s="375"/>
      <c r="D430" s="377"/>
      <c r="E430" s="377"/>
      <c r="F430" s="377"/>
    </row>
    <row r="431" spans="1:6" x14ac:dyDescent="0.25">
      <c r="A431" s="375"/>
      <c r="B431" s="375"/>
      <c r="C431" s="375"/>
      <c r="D431" s="377"/>
      <c r="E431" s="377"/>
      <c r="F431" s="377"/>
    </row>
    <row r="432" spans="1:6" x14ac:dyDescent="0.25">
      <c r="A432" s="375"/>
      <c r="B432" s="375"/>
      <c r="C432" s="375"/>
      <c r="D432" s="377"/>
      <c r="E432" s="377"/>
      <c r="F432" s="377"/>
    </row>
    <row r="433" spans="1:6" x14ac:dyDescent="0.25">
      <c r="A433" s="375"/>
      <c r="B433" s="375"/>
      <c r="C433" s="375"/>
      <c r="D433" s="377"/>
      <c r="E433" s="377"/>
      <c r="F433" s="377"/>
    </row>
    <row r="434" spans="1:6" x14ac:dyDescent="0.25">
      <c r="A434" s="375"/>
      <c r="B434" s="375"/>
      <c r="C434" s="375"/>
      <c r="D434" s="377"/>
      <c r="E434" s="377"/>
      <c r="F434" s="377"/>
    </row>
    <row r="435" spans="1:6" x14ac:dyDescent="0.25">
      <c r="A435" s="375"/>
      <c r="B435" s="375"/>
      <c r="C435" s="375"/>
      <c r="D435" s="377"/>
      <c r="E435" s="377"/>
      <c r="F435" s="377"/>
    </row>
    <row r="436" spans="1:6" x14ac:dyDescent="0.25">
      <c r="A436" s="375"/>
      <c r="B436" s="375"/>
      <c r="C436" s="375"/>
      <c r="D436" s="377"/>
      <c r="E436" s="377"/>
      <c r="F436" s="377"/>
    </row>
    <row r="437" spans="1:6" x14ac:dyDescent="0.25">
      <c r="A437" s="375"/>
      <c r="B437" s="375"/>
      <c r="C437" s="375"/>
      <c r="D437" s="377"/>
      <c r="E437" s="377"/>
      <c r="F437" s="377"/>
    </row>
    <row r="438" spans="1:6" x14ac:dyDescent="0.25">
      <c r="A438" s="375"/>
      <c r="B438" s="375"/>
      <c r="C438" s="375"/>
      <c r="D438" s="377"/>
      <c r="E438" s="377"/>
      <c r="F438" s="377"/>
    </row>
    <row r="439" spans="1:6" x14ac:dyDescent="0.25">
      <c r="A439" s="375"/>
      <c r="B439" s="375"/>
      <c r="C439" s="375"/>
      <c r="D439" s="377"/>
      <c r="E439" s="377"/>
      <c r="F439" s="377"/>
    </row>
    <row r="440" spans="1:6" x14ac:dyDescent="0.25">
      <c r="A440" s="375"/>
      <c r="B440" s="375"/>
      <c r="C440" s="375"/>
      <c r="D440" s="377"/>
      <c r="E440" s="377"/>
      <c r="F440" s="377"/>
    </row>
    <row r="441" spans="1:6" x14ac:dyDescent="0.25">
      <c r="A441" s="375"/>
      <c r="B441" s="375"/>
      <c r="C441" s="375"/>
      <c r="D441" s="377"/>
      <c r="E441" s="377"/>
      <c r="F441" s="377"/>
    </row>
    <row r="442" spans="1:6" x14ac:dyDescent="0.25">
      <c r="A442" s="375"/>
      <c r="B442" s="375"/>
      <c r="C442" s="375"/>
      <c r="D442" s="377"/>
      <c r="E442" s="377"/>
      <c r="F442" s="377"/>
    </row>
    <row r="443" spans="1:6" x14ac:dyDescent="0.25">
      <c r="A443" s="375"/>
      <c r="B443" s="375"/>
      <c r="C443" s="375"/>
      <c r="D443" s="377"/>
      <c r="E443" s="377"/>
      <c r="F443" s="377"/>
    </row>
    <row r="444" spans="1:6" x14ac:dyDescent="0.25">
      <c r="A444" s="375"/>
      <c r="B444" s="375"/>
      <c r="C444" s="375"/>
      <c r="D444" s="377"/>
      <c r="E444" s="377"/>
      <c r="F444" s="377"/>
    </row>
    <row r="445" spans="1:6" x14ac:dyDescent="0.25">
      <c r="A445" s="375"/>
      <c r="B445" s="375"/>
      <c r="C445" s="375"/>
      <c r="D445" s="377"/>
      <c r="E445" s="377"/>
      <c r="F445" s="377"/>
    </row>
    <row r="446" spans="1:6" x14ac:dyDescent="0.25">
      <c r="A446" s="375"/>
      <c r="B446" s="375"/>
      <c r="C446" s="375"/>
      <c r="D446" s="377"/>
      <c r="E446" s="377"/>
      <c r="F446" s="377"/>
    </row>
    <row r="447" spans="1:6" x14ac:dyDescent="0.25">
      <c r="A447" s="375"/>
      <c r="B447" s="375"/>
      <c r="C447" s="375"/>
      <c r="D447" s="377"/>
      <c r="E447" s="377"/>
      <c r="F447" s="377"/>
    </row>
    <row r="448" spans="1:6" x14ac:dyDescent="0.25">
      <c r="A448" s="375"/>
      <c r="B448" s="375"/>
      <c r="C448" s="375"/>
      <c r="D448" s="377"/>
      <c r="E448" s="377"/>
      <c r="F448" s="377"/>
    </row>
    <row r="449" spans="1:6" x14ac:dyDescent="0.25">
      <c r="A449" s="375"/>
      <c r="B449" s="375"/>
      <c r="C449" s="375"/>
      <c r="D449" s="377"/>
      <c r="E449" s="377"/>
      <c r="F449" s="377"/>
    </row>
    <row r="450" spans="1:6" x14ac:dyDescent="0.25">
      <c r="A450" s="375"/>
      <c r="B450" s="375"/>
      <c r="C450" s="375"/>
      <c r="D450" s="377"/>
      <c r="E450" s="377"/>
      <c r="F450" s="377"/>
    </row>
    <row r="451" spans="1:6" x14ac:dyDescent="0.25">
      <c r="A451" s="375"/>
      <c r="B451" s="375"/>
      <c r="C451" s="375"/>
      <c r="D451" s="377"/>
      <c r="E451" s="377"/>
      <c r="F451" s="377"/>
    </row>
    <row r="452" spans="1:6" x14ac:dyDescent="0.25">
      <c r="A452" s="375"/>
      <c r="B452" s="375"/>
      <c r="C452" s="375"/>
      <c r="D452" s="377"/>
      <c r="E452" s="377"/>
      <c r="F452" s="377"/>
    </row>
    <row r="453" spans="1:6" x14ac:dyDescent="0.25">
      <c r="A453" s="375"/>
      <c r="B453" s="375"/>
      <c r="C453" s="375"/>
      <c r="D453" s="377"/>
      <c r="E453" s="377"/>
      <c r="F453" s="377"/>
    </row>
    <row r="454" spans="1:6" x14ac:dyDescent="0.25">
      <c r="A454" s="375"/>
      <c r="B454" s="375"/>
      <c r="C454" s="375"/>
      <c r="D454" s="377"/>
      <c r="E454" s="377"/>
      <c r="F454" s="377"/>
    </row>
    <row r="455" spans="1:6" x14ac:dyDescent="0.25">
      <c r="A455" s="375"/>
      <c r="B455" s="375"/>
      <c r="C455" s="375"/>
      <c r="D455" s="377"/>
      <c r="E455" s="377"/>
      <c r="F455" s="377"/>
    </row>
    <row r="456" spans="1:6" x14ac:dyDescent="0.25">
      <c r="A456" s="375"/>
      <c r="B456" s="375"/>
      <c r="C456" s="375"/>
      <c r="D456" s="377"/>
      <c r="E456" s="377"/>
      <c r="F456" s="377"/>
    </row>
    <row r="457" spans="1:6" x14ac:dyDescent="0.25">
      <c r="A457" s="375"/>
      <c r="B457" s="375"/>
      <c r="C457" s="375"/>
      <c r="D457" s="377"/>
      <c r="E457" s="377"/>
      <c r="F457" s="377"/>
    </row>
    <row r="458" spans="1:6" x14ac:dyDescent="0.25">
      <c r="A458" s="375"/>
      <c r="B458" s="375"/>
      <c r="C458" s="375"/>
      <c r="D458" s="377"/>
      <c r="E458" s="377"/>
      <c r="F458" s="377"/>
    </row>
    <row r="459" spans="1:6" x14ac:dyDescent="0.25">
      <c r="A459" s="375"/>
      <c r="B459" s="375"/>
      <c r="C459" s="375"/>
      <c r="D459" s="377"/>
      <c r="E459" s="377"/>
      <c r="F459" s="377"/>
    </row>
    <row r="460" spans="1:6" x14ac:dyDescent="0.25">
      <c r="A460" s="375"/>
      <c r="B460" s="375"/>
      <c r="C460" s="375"/>
      <c r="D460" s="377"/>
      <c r="E460" s="377"/>
      <c r="F460" s="377"/>
    </row>
    <row r="461" spans="1:6" x14ac:dyDescent="0.25">
      <c r="A461" s="375"/>
      <c r="B461" s="375"/>
      <c r="C461" s="375"/>
      <c r="D461" s="377"/>
      <c r="E461" s="377"/>
      <c r="F461" s="377"/>
    </row>
    <row r="462" spans="1:6" x14ac:dyDescent="0.25">
      <c r="A462" s="375"/>
      <c r="B462" s="375"/>
      <c r="C462" s="375"/>
      <c r="D462" s="377"/>
      <c r="E462" s="377"/>
      <c r="F462" s="377"/>
    </row>
    <row r="463" spans="1:6" x14ac:dyDescent="0.25">
      <c r="A463" s="375"/>
      <c r="B463" s="375"/>
      <c r="C463" s="375"/>
      <c r="D463" s="377"/>
      <c r="E463" s="377"/>
      <c r="F463" s="377"/>
    </row>
    <row r="464" spans="1:6" x14ac:dyDescent="0.25">
      <c r="A464" s="375"/>
      <c r="B464" s="375"/>
      <c r="C464" s="375"/>
      <c r="D464" s="377"/>
      <c r="E464" s="377"/>
      <c r="F464" s="377"/>
    </row>
    <row r="465" spans="1:6" x14ac:dyDescent="0.25">
      <c r="A465" s="375"/>
      <c r="B465" s="375"/>
      <c r="C465" s="375"/>
      <c r="D465" s="377"/>
      <c r="E465" s="377"/>
      <c r="F465" s="377"/>
    </row>
    <row r="466" spans="1:6" x14ac:dyDescent="0.25">
      <c r="A466" s="375"/>
      <c r="B466" s="375"/>
      <c r="C466" s="375"/>
      <c r="D466" s="377"/>
      <c r="E466" s="377"/>
      <c r="F466" s="377"/>
    </row>
    <row r="467" spans="1:6" x14ac:dyDescent="0.25">
      <c r="A467" s="375"/>
      <c r="B467" s="375"/>
      <c r="C467" s="375"/>
      <c r="D467" s="377"/>
      <c r="E467" s="377"/>
      <c r="F467" s="377"/>
    </row>
    <row r="468" spans="1:6" x14ac:dyDescent="0.25">
      <c r="A468" s="375"/>
      <c r="B468" s="375"/>
      <c r="C468" s="375"/>
      <c r="D468" s="377"/>
      <c r="E468" s="377"/>
      <c r="F468" s="377"/>
    </row>
    <row r="469" spans="1:6" x14ac:dyDescent="0.25">
      <c r="A469" s="375"/>
      <c r="B469" s="375"/>
      <c r="C469" s="375"/>
      <c r="D469" s="377"/>
      <c r="E469" s="377"/>
      <c r="F469" s="377"/>
    </row>
    <row r="470" spans="1:6" x14ac:dyDescent="0.25">
      <c r="A470" s="375"/>
      <c r="B470" s="375"/>
      <c r="C470" s="375"/>
      <c r="D470" s="377"/>
      <c r="E470" s="377"/>
      <c r="F470" s="377"/>
    </row>
    <row r="471" spans="1:6" x14ac:dyDescent="0.25">
      <c r="A471" s="375"/>
      <c r="B471" s="375"/>
      <c r="C471" s="375"/>
      <c r="D471" s="377"/>
      <c r="E471" s="377"/>
      <c r="F471" s="377"/>
    </row>
    <row r="472" spans="1:6" x14ac:dyDescent="0.25">
      <c r="A472" s="375"/>
      <c r="B472" s="375"/>
      <c r="C472" s="375"/>
      <c r="D472" s="377"/>
      <c r="E472" s="377"/>
      <c r="F472" s="377"/>
    </row>
    <row r="473" spans="1:6" x14ac:dyDescent="0.25">
      <c r="A473" s="375"/>
      <c r="B473" s="375"/>
      <c r="C473" s="375"/>
      <c r="D473" s="377"/>
      <c r="E473" s="377"/>
      <c r="F473" s="377"/>
    </row>
    <row r="474" spans="1:6" x14ac:dyDescent="0.25">
      <c r="A474" s="375"/>
      <c r="B474" s="375"/>
      <c r="C474" s="375"/>
      <c r="D474" s="377"/>
      <c r="E474" s="377"/>
      <c r="F474" s="377"/>
    </row>
    <row r="475" spans="1:6" x14ac:dyDescent="0.25">
      <c r="A475" s="375"/>
      <c r="B475" s="375"/>
      <c r="C475" s="375"/>
      <c r="D475" s="377"/>
      <c r="E475" s="377"/>
      <c r="F475" s="377"/>
    </row>
    <row r="476" spans="1:6" x14ac:dyDescent="0.25">
      <c r="A476" s="375"/>
      <c r="B476" s="375"/>
      <c r="C476" s="375"/>
      <c r="D476" s="377"/>
      <c r="E476" s="377"/>
      <c r="F476" s="377"/>
    </row>
    <row r="477" spans="1:6" x14ac:dyDescent="0.25">
      <c r="A477" s="375"/>
      <c r="B477" s="375"/>
      <c r="C477" s="375"/>
      <c r="D477" s="377"/>
      <c r="E477" s="377"/>
      <c r="F477" s="377"/>
    </row>
    <row r="478" spans="1:6" x14ac:dyDescent="0.25">
      <c r="A478" s="375"/>
      <c r="B478" s="375"/>
      <c r="C478" s="375"/>
      <c r="D478" s="377"/>
      <c r="E478" s="377"/>
      <c r="F478" s="377"/>
    </row>
    <row r="479" spans="1:6" x14ac:dyDescent="0.25">
      <c r="A479" s="375"/>
      <c r="B479" s="375"/>
      <c r="C479" s="375"/>
      <c r="D479" s="377"/>
      <c r="E479" s="377"/>
      <c r="F479" s="377"/>
    </row>
    <row r="480" spans="1:6" x14ac:dyDescent="0.25">
      <c r="A480" s="375"/>
      <c r="B480" s="375"/>
      <c r="C480" s="375"/>
      <c r="D480" s="377"/>
      <c r="E480" s="377"/>
      <c r="F480" s="377"/>
    </row>
    <row r="481" spans="1:6" x14ac:dyDescent="0.25">
      <c r="A481" s="375"/>
      <c r="B481" s="375"/>
      <c r="C481" s="375"/>
      <c r="D481" s="377"/>
      <c r="E481" s="377"/>
      <c r="F481" s="377"/>
    </row>
    <row r="482" spans="1:6" x14ac:dyDescent="0.25">
      <c r="A482" s="375"/>
      <c r="B482" s="375"/>
      <c r="C482" s="375"/>
      <c r="D482" s="377"/>
      <c r="E482" s="377"/>
      <c r="F482" s="377"/>
    </row>
    <row r="483" spans="1:6" x14ac:dyDescent="0.25">
      <c r="A483" s="375"/>
      <c r="B483" s="375"/>
      <c r="C483" s="375"/>
      <c r="D483" s="377"/>
      <c r="E483" s="377"/>
      <c r="F483" s="377"/>
    </row>
    <row r="484" spans="1:6" x14ac:dyDescent="0.25">
      <c r="A484" s="375"/>
      <c r="B484" s="375"/>
      <c r="C484" s="375"/>
      <c r="D484" s="377"/>
      <c r="E484" s="377"/>
      <c r="F484" s="377"/>
    </row>
    <row r="485" spans="1:6" x14ac:dyDescent="0.25">
      <c r="A485" s="375"/>
      <c r="B485" s="375"/>
      <c r="C485" s="375"/>
      <c r="D485" s="377"/>
      <c r="E485" s="377"/>
      <c r="F485" s="377"/>
    </row>
    <row r="486" spans="1:6" x14ac:dyDescent="0.25">
      <c r="A486" s="375"/>
      <c r="B486" s="375"/>
      <c r="C486" s="375"/>
      <c r="D486" s="377"/>
      <c r="E486" s="377"/>
      <c r="F486" s="377"/>
    </row>
    <row r="487" spans="1:6" x14ac:dyDescent="0.25">
      <c r="A487" s="375"/>
      <c r="B487" s="375"/>
      <c r="C487" s="375"/>
      <c r="D487" s="377"/>
      <c r="E487" s="377"/>
      <c r="F487" s="377"/>
    </row>
    <row r="488" spans="1:6" x14ac:dyDescent="0.25">
      <c r="A488" s="375"/>
      <c r="B488" s="375"/>
      <c r="C488" s="375"/>
      <c r="D488" s="377"/>
      <c r="E488" s="377"/>
      <c r="F488" s="377"/>
    </row>
    <row r="489" spans="1:6" x14ac:dyDescent="0.25">
      <c r="A489" s="375"/>
      <c r="B489" s="375"/>
      <c r="C489" s="375"/>
      <c r="D489" s="377"/>
      <c r="E489" s="377"/>
      <c r="F489" s="377"/>
    </row>
    <row r="490" spans="1:6" x14ac:dyDescent="0.25">
      <c r="A490" s="375"/>
      <c r="B490" s="375"/>
      <c r="C490" s="375"/>
      <c r="D490" s="377"/>
      <c r="E490" s="377"/>
      <c r="F490" s="377"/>
    </row>
    <row r="491" spans="1:6" x14ac:dyDescent="0.25">
      <c r="A491" s="375"/>
      <c r="B491" s="375"/>
      <c r="C491" s="375"/>
      <c r="D491" s="377"/>
      <c r="E491" s="377"/>
      <c r="F491" s="377"/>
    </row>
    <row r="492" spans="1:6" x14ac:dyDescent="0.25">
      <c r="A492" s="375"/>
      <c r="B492" s="375"/>
      <c r="C492" s="375"/>
      <c r="D492" s="377"/>
      <c r="E492" s="377"/>
      <c r="F492" s="377"/>
    </row>
    <row r="493" spans="1:6" x14ac:dyDescent="0.25">
      <c r="A493" s="375"/>
      <c r="B493" s="375"/>
      <c r="C493" s="375"/>
      <c r="D493" s="377"/>
      <c r="E493" s="377"/>
      <c r="F493" s="377"/>
    </row>
    <row r="494" spans="1:6" x14ac:dyDescent="0.25">
      <c r="A494" s="375"/>
      <c r="B494" s="375"/>
      <c r="C494" s="375"/>
      <c r="D494" s="377"/>
      <c r="E494" s="377"/>
      <c r="F494" s="377"/>
    </row>
    <row r="495" spans="1:6" x14ac:dyDescent="0.25">
      <c r="A495" s="375"/>
      <c r="B495" s="375"/>
      <c r="C495" s="375"/>
      <c r="D495" s="377"/>
      <c r="E495" s="377"/>
      <c r="F495" s="377"/>
    </row>
    <row r="496" spans="1:6" x14ac:dyDescent="0.25">
      <c r="A496" s="375"/>
      <c r="B496" s="375"/>
      <c r="C496" s="375"/>
      <c r="D496" s="377"/>
      <c r="E496" s="377"/>
      <c r="F496" s="377"/>
    </row>
    <row r="497" spans="1:6" x14ac:dyDescent="0.25">
      <c r="A497" s="375"/>
      <c r="B497" s="375"/>
      <c r="C497" s="375"/>
      <c r="D497" s="377"/>
      <c r="E497" s="377"/>
      <c r="F497" s="377"/>
    </row>
    <row r="498" spans="1:6" x14ac:dyDescent="0.25">
      <c r="A498" s="375"/>
      <c r="B498" s="375"/>
      <c r="C498" s="375"/>
      <c r="D498" s="377"/>
      <c r="E498" s="377"/>
      <c r="F498" s="377"/>
    </row>
    <row r="499" spans="1:6" x14ac:dyDescent="0.25">
      <c r="A499" s="375"/>
      <c r="B499" s="375"/>
      <c r="C499" s="375"/>
      <c r="D499" s="377"/>
      <c r="E499" s="377"/>
      <c r="F499" s="377"/>
    </row>
    <row r="500" spans="1:6" x14ac:dyDescent="0.25">
      <c r="A500" s="375"/>
      <c r="B500" s="375"/>
      <c r="C500" s="375"/>
      <c r="D500" s="377"/>
      <c r="E500" s="377"/>
      <c r="F500" s="377"/>
    </row>
    <row r="501" spans="1:6" x14ac:dyDescent="0.25">
      <c r="A501" s="375"/>
      <c r="B501" s="375"/>
      <c r="C501" s="375"/>
      <c r="D501" s="377"/>
      <c r="E501" s="377"/>
      <c r="F501" s="377"/>
    </row>
    <row r="502" spans="1:6" x14ac:dyDescent="0.25">
      <c r="A502" s="375"/>
      <c r="B502" s="375"/>
      <c r="C502" s="375"/>
      <c r="D502" s="377"/>
      <c r="E502" s="377"/>
      <c r="F502" s="377"/>
    </row>
    <row r="503" spans="1:6" x14ac:dyDescent="0.25">
      <c r="A503" s="375"/>
      <c r="B503" s="375"/>
      <c r="C503" s="375"/>
      <c r="D503" s="377"/>
      <c r="E503" s="377"/>
      <c r="F503" s="377"/>
    </row>
    <row r="504" spans="1:6" x14ac:dyDescent="0.25">
      <c r="A504" s="375"/>
      <c r="B504" s="375"/>
      <c r="C504" s="375"/>
      <c r="D504" s="377"/>
      <c r="E504" s="377"/>
      <c r="F504" s="377"/>
    </row>
    <row r="505" spans="1:6" x14ac:dyDescent="0.25">
      <c r="A505" s="375"/>
      <c r="B505" s="375"/>
      <c r="C505" s="375"/>
      <c r="D505" s="377"/>
      <c r="E505" s="377"/>
      <c r="F505" s="377"/>
    </row>
    <row r="506" spans="1:6" x14ac:dyDescent="0.25">
      <c r="A506" s="375"/>
      <c r="B506" s="375"/>
      <c r="C506" s="375"/>
      <c r="D506" s="377"/>
      <c r="E506" s="377"/>
      <c r="F506" s="377"/>
    </row>
    <row r="507" spans="1:6" x14ac:dyDescent="0.25">
      <c r="A507" s="375"/>
      <c r="B507" s="375"/>
      <c r="C507" s="375"/>
      <c r="D507" s="377"/>
      <c r="E507" s="377"/>
      <c r="F507" s="377"/>
    </row>
    <row r="508" spans="1:6" x14ac:dyDescent="0.25">
      <c r="A508" s="375"/>
      <c r="B508" s="375"/>
      <c r="C508" s="375"/>
      <c r="D508" s="377"/>
      <c r="E508" s="377"/>
      <c r="F508" s="377"/>
    </row>
    <row r="509" spans="1:6" x14ac:dyDescent="0.25">
      <c r="A509" s="375"/>
      <c r="B509" s="375"/>
      <c r="C509" s="375"/>
      <c r="D509" s="377"/>
      <c r="E509" s="377"/>
      <c r="F509" s="377"/>
    </row>
    <row r="510" spans="1:6" x14ac:dyDescent="0.25">
      <c r="A510" s="375"/>
      <c r="B510" s="375"/>
      <c r="C510" s="375"/>
      <c r="D510" s="377"/>
      <c r="E510" s="377"/>
      <c r="F510" s="377"/>
    </row>
    <row r="511" spans="1:6" x14ac:dyDescent="0.25">
      <c r="A511" s="375"/>
      <c r="B511" s="375"/>
      <c r="C511" s="375"/>
      <c r="D511" s="377"/>
      <c r="E511" s="377"/>
      <c r="F511" s="377"/>
    </row>
    <row r="512" spans="1:6" x14ac:dyDescent="0.25">
      <c r="A512" s="375"/>
      <c r="B512" s="375"/>
      <c r="C512" s="375"/>
      <c r="D512" s="377"/>
      <c r="E512" s="377"/>
      <c r="F512" s="377"/>
    </row>
    <row r="513" spans="1:6" x14ac:dyDescent="0.25">
      <c r="A513" s="375"/>
      <c r="B513" s="375"/>
      <c r="C513" s="375"/>
      <c r="D513" s="377"/>
      <c r="E513" s="377"/>
      <c r="F513" s="377"/>
    </row>
    <row r="514" spans="1:6" x14ac:dyDescent="0.25">
      <c r="A514" s="375"/>
      <c r="B514" s="375"/>
      <c r="C514" s="375"/>
      <c r="D514" s="377"/>
      <c r="E514" s="377"/>
      <c r="F514" s="377"/>
    </row>
    <row r="515" spans="1:6" x14ac:dyDescent="0.25">
      <c r="A515" s="375"/>
      <c r="B515" s="375"/>
      <c r="C515" s="375"/>
      <c r="D515" s="377"/>
      <c r="E515" s="377"/>
      <c r="F515" s="377"/>
    </row>
    <row r="516" spans="1:6" x14ac:dyDescent="0.25">
      <c r="A516" s="375"/>
      <c r="B516" s="375"/>
      <c r="C516" s="375"/>
      <c r="D516" s="377"/>
      <c r="E516" s="377"/>
      <c r="F516" s="377"/>
    </row>
    <row r="517" spans="1:6" x14ac:dyDescent="0.25">
      <c r="A517" s="375"/>
      <c r="B517" s="375"/>
      <c r="C517" s="375"/>
      <c r="D517" s="377"/>
      <c r="E517" s="377"/>
      <c r="F517" s="377"/>
    </row>
    <row r="518" spans="1:6" x14ac:dyDescent="0.25">
      <c r="A518" s="375"/>
      <c r="B518" s="375"/>
      <c r="C518" s="375"/>
      <c r="D518" s="377"/>
      <c r="E518" s="377"/>
      <c r="F518" s="377"/>
    </row>
    <row r="519" spans="1:6" x14ac:dyDescent="0.25">
      <c r="A519" s="375"/>
      <c r="B519" s="375"/>
      <c r="C519" s="375"/>
      <c r="D519" s="377"/>
      <c r="E519" s="377"/>
      <c r="F519" s="377"/>
    </row>
    <row r="520" spans="1:6" x14ac:dyDescent="0.25">
      <c r="A520" s="375"/>
      <c r="B520" s="375"/>
      <c r="C520" s="375"/>
      <c r="D520" s="377"/>
      <c r="E520" s="377"/>
      <c r="F520" s="377"/>
    </row>
    <row r="521" spans="1:6" x14ac:dyDescent="0.25">
      <c r="A521" s="375"/>
      <c r="B521" s="375"/>
      <c r="C521" s="375"/>
      <c r="D521" s="377"/>
      <c r="E521" s="377"/>
      <c r="F521" s="377"/>
    </row>
    <row r="522" spans="1:6" x14ac:dyDescent="0.25">
      <c r="A522" s="375"/>
      <c r="B522" s="375"/>
      <c r="C522" s="375"/>
      <c r="D522" s="377"/>
      <c r="E522" s="377"/>
      <c r="F522" s="377"/>
    </row>
    <row r="523" spans="1:6" x14ac:dyDescent="0.25">
      <c r="A523" s="375"/>
      <c r="B523" s="375"/>
      <c r="C523" s="375"/>
      <c r="D523" s="377"/>
      <c r="E523" s="377"/>
      <c r="F523" s="377"/>
    </row>
    <row r="524" spans="1:6" x14ac:dyDescent="0.25">
      <c r="A524" s="375"/>
      <c r="B524" s="375"/>
      <c r="C524" s="375"/>
      <c r="D524" s="377"/>
      <c r="E524" s="377"/>
      <c r="F524" s="377"/>
    </row>
    <row r="525" spans="1:6" x14ac:dyDescent="0.25">
      <c r="A525" s="375"/>
      <c r="B525" s="375"/>
      <c r="C525" s="375"/>
      <c r="D525" s="377"/>
      <c r="E525" s="377"/>
      <c r="F525" s="377"/>
    </row>
    <row r="526" spans="1:6" x14ac:dyDescent="0.25">
      <c r="A526" s="375"/>
      <c r="B526" s="375"/>
      <c r="C526" s="375"/>
      <c r="D526" s="377"/>
      <c r="E526" s="377"/>
      <c r="F526" s="377"/>
    </row>
    <row r="527" spans="1:6" x14ac:dyDescent="0.25">
      <c r="A527" s="375"/>
      <c r="B527" s="375"/>
      <c r="C527" s="375"/>
      <c r="D527" s="377"/>
      <c r="E527" s="377"/>
      <c r="F527" s="377"/>
    </row>
    <row r="528" spans="1:6" x14ac:dyDescent="0.25">
      <c r="A528" s="375"/>
      <c r="B528" s="375"/>
      <c r="C528" s="375"/>
      <c r="D528" s="377"/>
      <c r="E528" s="377"/>
      <c r="F528" s="377"/>
    </row>
    <row r="529" spans="1:6" x14ac:dyDescent="0.25">
      <c r="A529" s="375"/>
      <c r="B529" s="375"/>
      <c r="C529" s="375"/>
      <c r="D529" s="377"/>
      <c r="E529" s="377"/>
      <c r="F529" s="377"/>
    </row>
    <row r="530" spans="1:6" x14ac:dyDescent="0.25">
      <c r="A530" s="375"/>
      <c r="B530" s="375"/>
      <c r="C530" s="375"/>
      <c r="D530" s="377"/>
      <c r="E530" s="377"/>
      <c r="F530" s="377"/>
    </row>
    <row r="531" spans="1:6" x14ac:dyDescent="0.25">
      <c r="A531" s="375"/>
      <c r="B531" s="375"/>
      <c r="C531" s="375"/>
      <c r="D531" s="377"/>
      <c r="E531" s="377"/>
      <c r="F531" s="377"/>
    </row>
    <row r="532" spans="1:6" x14ac:dyDescent="0.25">
      <c r="A532" s="375"/>
      <c r="B532" s="375"/>
      <c r="C532" s="375"/>
      <c r="D532" s="377"/>
      <c r="E532" s="377"/>
      <c r="F532" s="377"/>
    </row>
    <row r="533" spans="1:6" x14ac:dyDescent="0.25">
      <c r="A533" s="375"/>
      <c r="B533" s="375"/>
      <c r="C533" s="375"/>
      <c r="D533" s="377"/>
      <c r="E533" s="377"/>
      <c r="F533" s="377"/>
    </row>
    <row r="534" spans="1:6" x14ac:dyDescent="0.25">
      <c r="A534" s="375"/>
      <c r="B534" s="375"/>
      <c r="C534" s="375"/>
      <c r="D534" s="377"/>
      <c r="E534" s="377"/>
      <c r="F534" s="377"/>
    </row>
    <row r="535" spans="1:6" x14ac:dyDescent="0.25">
      <c r="A535" s="375"/>
      <c r="B535" s="375"/>
      <c r="C535" s="375"/>
      <c r="D535" s="377"/>
      <c r="E535" s="377"/>
      <c r="F535" s="377"/>
    </row>
    <row r="536" spans="1:6" x14ac:dyDescent="0.25">
      <c r="A536" s="375"/>
      <c r="B536" s="375"/>
      <c r="C536" s="375"/>
      <c r="D536" s="377"/>
      <c r="E536" s="377"/>
      <c r="F536" s="377"/>
    </row>
    <row r="537" spans="1:6" x14ac:dyDescent="0.25">
      <c r="A537" s="375"/>
      <c r="B537" s="375"/>
      <c r="C537" s="375"/>
      <c r="D537" s="377"/>
      <c r="E537" s="377"/>
      <c r="F537" s="377"/>
    </row>
    <row r="538" spans="1:6" x14ac:dyDescent="0.25">
      <c r="A538" s="375"/>
      <c r="B538" s="375"/>
      <c r="C538" s="375"/>
      <c r="D538" s="377"/>
      <c r="E538" s="377"/>
      <c r="F538" s="377"/>
    </row>
    <row r="539" spans="1:6" x14ac:dyDescent="0.25">
      <c r="A539" s="375"/>
      <c r="B539" s="375"/>
      <c r="C539" s="375"/>
      <c r="D539" s="377"/>
      <c r="E539" s="377"/>
      <c r="F539" s="377"/>
    </row>
    <row r="540" spans="1:6" x14ac:dyDescent="0.25">
      <c r="A540" s="375"/>
      <c r="B540" s="375"/>
      <c r="C540" s="375"/>
      <c r="D540" s="377"/>
      <c r="E540" s="377"/>
      <c r="F540" s="377"/>
    </row>
    <row r="541" spans="1:6" x14ac:dyDescent="0.25">
      <c r="A541" s="375"/>
      <c r="B541" s="375"/>
      <c r="C541" s="375"/>
      <c r="D541" s="377"/>
      <c r="E541" s="377"/>
      <c r="F541" s="377"/>
    </row>
    <row r="542" spans="1:6" x14ac:dyDescent="0.25">
      <c r="A542" s="375"/>
      <c r="B542" s="375"/>
      <c r="C542" s="375"/>
      <c r="D542" s="377"/>
      <c r="E542" s="377"/>
      <c r="F542" s="377"/>
    </row>
    <row r="543" spans="1:6" x14ac:dyDescent="0.25">
      <c r="A543" s="375"/>
      <c r="B543" s="375"/>
      <c r="C543" s="375"/>
      <c r="D543" s="377"/>
      <c r="E543" s="377"/>
      <c r="F543" s="377"/>
    </row>
    <row r="544" spans="1:6" x14ac:dyDescent="0.25">
      <c r="A544" s="375"/>
      <c r="B544" s="375"/>
      <c r="C544" s="375"/>
      <c r="D544" s="377"/>
      <c r="E544" s="377"/>
      <c r="F544" s="377"/>
    </row>
    <row r="545" spans="1:6" x14ac:dyDescent="0.25">
      <c r="A545" s="375"/>
      <c r="B545" s="375"/>
      <c r="C545" s="375"/>
      <c r="D545" s="377"/>
      <c r="E545" s="377"/>
      <c r="F545" s="377"/>
    </row>
    <row r="546" spans="1:6" x14ac:dyDescent="0.25">
      <c r="A546" s="375"/>
      <c r="B546" s="375"/>
      <c r="C546" s="375"/>
      <c r="D546" s="377"/>
      <c r="E546" s="377"/>
      <c r="F546" s="377"/>
    </row>
    <row r="547" spans="1:6" x14ac:dyDescent="0.25">
      <c r="A547" s="375"/>
      <c r="B547" s="375"/>
      <c r="C547" s="375"/>
      <c r="D547" s="377"/>
      <c r="E547" s="377"/>
      <c r="F547" s="377"/>
    </row>
    <row r="548" spans="1:6" x14ac:dyDescent="0.25">
      <c r="A548" s="375"/>
      <c r="B548" s="375"/>
      <c r="C548" s="375"/>
      <c r="D548" s="377"/>
      <c r="E548" s="377"/>
      <c r="F548" s="377"/>
    </row>
    <row r="549" spans="1:6" x14ac:dyDescent="0.25">
      <c r="A549" s="375"/>
      <c r="B549" s="375"/>
      <c r="C549" s="375"/>
      <c r="D549" s="377"/>
      <c r="E549" s="377"/>
      <c r="F549" s="377"/>
    </row>
    <row r="550" spans="1:6" x14ac:dyDescent="0.25">
      <c r="A550" s="375"/>
      <c r="B550" s="375"/>
      <c r="C550" s="375"/>
      <c r="D550" s="377"/>
      <c r="E550" s="377"/>
      <c r="F550" s="377"/>
    </row>
    <row r="551" spans="1:6" x14ac:dyDescent="0.25">
      <c r="A551" s="375"/>
      <c r="B551" s="375"/>
      <c r="C551" s="375"/>
      <c r="D551" s="377"/>
      <c r="E551" s="377"/>
      <c r="F551" s="377"/>
    </row>
    <row r="552" spans="1:6" x14ac:dyDescent="0.25">
      <c r="A552" s="375"/>
      <c r="B552" s="375"/>
      <c r="C552" s="375"/>
      <c r="D552" s="377"/>
      <c r="E552" s="377"/>
      <c r="F552" s="377"/>
    </row>
    <row r="553" spans="1:6" x14ac:dyDescent="0.25">
      <c r="A553" s="375"/>
      <c r="B553" s="375"/>
      <c r="C553" s="375"/>
      <c r="D553" s="377"/>
      <c r="E553" s="377"/>
      <c r="F553" s="377"/>
    </row>
    <row r="554" spans="1:6" x14ac:dyDescent="0.25">
      <c r="A554" s="375"/>
      <c r="B554" s="375"/>
      <c r="C554" s="375"/>
      <c r="D554" s="377"/>
      <c r="E554" s="377"/>
      <c r="F554" s="377"/>
    </row>
    <row r="555" spans="1:6" x14ac:dyDescent="0.25">
      <c r="A555" s="375"/>
      <c r="B555" s="375"/>
      <c r="C555" s="375"/>
      <c r="D555" s="377"/>
      <c r="E555" s="377"/>
      <c r="F555" s="377"/>
    </row>
    <row r="556" spans="1:6" x14ac:dyDescent="0.25">
      <c r="A556" s="375"/>
      <c r="B556" s="375"/>
      <c r="C556" s="375"/>
      <c r="D556" s="377"/>
      <c r="E556" s="377"/>
      <c r="F556" s="377"/>
    </row>
    <row r="557" spans="1:6" x14ac:dyDescent="0.25">
      <c r="A557" s="375"/>
      <c r="B557" s="375"/>
      <c r="C557" s="375"/>
      <c r="D557" s="377"/>
      <c r="E557" s="377"/>
      <c r="F557" s="377"/>
    </row>
    <row r="558" spans="1:6" x14ac:dyDescent="0.25">
      <c r="A558" s="375"/>
      <c r="B558" s="375"/>
      <c r="C558" s="375"/>
      <c r="D558" s="377"/>
      <c r="E558" s="377"/>
      <c r="F558" s="377"/>
    </row>
    <row r="559" spans="1:6" x14ac:dyDescent="0.25">
      <c r="A559" s="375"/>
      <c r="B559" s="375"/>
      <c r="C559" s="375"/>
      <c r="D559" s="377"/>
      <c r="E559" s="377"/>
      <c r="F559" s="377"/>
    </row>
    <row r="560" spans="1:6" x14ac:dyDescent="0.25">
      <c r="A560" s="375"/>
      <c r="B560" s="375"/>
      <c r="C560" s="375"/>
      <c r="D560" s="377"/>
      <c r="E560" s="377"/>
      <c r="F560" s="377"/>
    </row>
    <row r="561" spans="1:6" x14ac:dyDescent="0.25">
      <c r="A561" s="375"/>
      <c r="B561" s="375"/>
      <c r="C561" s="375"/>
      <c r="D561" s="377"/>
      <c r="E561" s="377"/>
      <c r="F561" s="377"/>
    </row>
    <row r="562" spans="1:6" x14ac:dyDescent="0.25">
      <c r="A562" s="375"/>
      <c r="B562" s="375"/>
      <c r="C562" s="375"/>
      <c r="D562" s="377"/>
      <c r="E562" s="377"/>
      <c r="F562" s="377"/>
    </row>
    <row r="563" spans="1:6" x14ac:dyDescent="0.25">
      <c r="A563" s="375"/>
      <c r="B563" s="375"/>
      <c r="C563" s="375"/>
      <c r="D563" s="377"/>
      <c r="E563" s="377"/>
      <c r="F563" s="377"/>
    </row>
    <row r="564" spans="1:6" x14ac:dyDescent="0.25">
      <c r="A564" s="375"/>
      <c r="B564" s="375"/>
      <c r="C564" s="375"/>
      <c r="D564" s="377"/>
      <c r="E564" s="377"/>
      <c r="F564" s="377"/>
    </row>
    <row r="565" spans="1:6" x14ac:dyDescent="0.25">
      <c r="A565" s="375"/>
      <c r="B565" s="375"/>
      <c r="C565" s="375"/>
      <c r="D565" s="377"/>
      <c r="E565" s="377"/>
      <c r="F565" s="377"/>
    </row>
    <row r="566" spans="1:6" x14ac:dyDescent="0.25">
      <c r="A566" s="375"/>
      <c r="B566" s="375"/>
      <c r="C566" s="375"/>
      <c r="D566" s="377"/>
      <c r="E566" s="377"/>
      <c r="F566" s="377"/>
    </row>
    <row r="567" spans="1:6" x14ac:dyDescent="0.25">
      <c r="A567" s="375"/>
      <c r="B567" s="375"/>
      <c r="C567" s="375"/>
      <c r="D567" s="377"/>
      <c r="E567" s="377"/>
      <c r="F567" s="377"/>
    </row>
    <row r="568" spans="1:6" x14ac:dyDescent="0.25">
      <c r="A568" s="375"/>
      <c r="B568" s="375"/>
      <c r="C568" s="375"/>
      <c r="D568" s="377"/>
      <c r="E568" s="377"/>
      <c r="F568" s="377"/>
    </row>
    <row r="569" spans="1:6" x14ac:dyDescent="0.25">
      <c r="A569" s="375"/>
      <c r="B569" s="375"/>
      <c r="C569" s="375"/>
      <c r="D569" s="377"/>
      <c r="E569" s="377"/>
      <c r="F569" s="377"/>
    </row>
    <row r="570" spans="1:6" x14ac:dyDescent="0.25">
      <c r="A570" s="375"/>
      <c r="B570" s="375"/>
      <c r="C570" s="375"/>
      <c r="D570" s="377"/>
      <c r="E570" s="377"/>
      <c r="F570" s="377"/>
    </row>
    <row r="571" spans="1:6" x14ac:dyDescent="0.25">
      <c r="A571" s="375"/>
      <c r="B571" s="375"/>
      <c r="C571" s="375"/>
      <c r="D571" s="377"/>
      <c r="E571" s="377"/>
      <c r="F571" s="377"/>
    </row>
    <row r="572" spans="1:6" x14ac:dyDescent="0.25">
      <c r="A572" s="375"/>
      <c r="B572" s="375"/>
      <c r="C572" s="375"/>
      <c r="D572" s="377"/>
      <c r="E572" s="377"/>
      <c r="F572" s="377"/>
    </row>
    <row r="573" spans="1:6" x14ac:dyDescent="0.25">
      <c r="A573" s="375"/>
      <c r="B573" s="375"/>
      <c r="C573" s="375"/>
      <c r="D573" s="377"/>
      <c r="E573" s="377"/>
      <c r="F573" s="377"/>
    </row>
    <row r="574" spans="1:6" x14ac:dyDescent="0.25">
      <c r="A574" s="375"/>
      <c r="B574" s="375"/>
      <c r="C574" s="375"/>
      <c r="D574" s="377"/>
      <c r="E574" s="377"/>
      <c r="F574" s="377"/>
    </row>
    <row r="575" spans="1:6" x14ac:dyDescent="0.25">
      <c r="A575" s="375"/>
      <c r="B575" s="375"/>
      <c r="C575" s="375"/>
      <c r="D575" s="377"/>
      <c r="E575" s="377"/>
      <c r="F575" s="377"/>
    </row>
    <row r="576" spans="1:6" x14ac:dyDescent="0.25">
      <c r="A576" s="375"/>
      <c r="B576" s="375"/>
      <c r="C576" s="375"/>
      <c r="D576" s="377"/>
      <c r="E576" s="377"/>
      <c r="F576" s="377"/>
    </row>
    <row r="577" spans="1:6" x14ac:dyDescent="0.25">
      <c r="A577" s="375"/>
      <c r="B577" s="375"/>
      <c r="C577" s="375"/>
      <c r="D577" s="377"/>
      <c r="E577" s="377"/>
      <c r="F577" s="377"/>
    </row>
    <row r="578" spans="1:6" x14ac:dyDescent="0.25">
      <c r="A578" s="375"/>
      <c r="B578" s="375"/>
      <c r="C578" s="375"/>
      <c r="D578" s="377"/>
      <c r="E578" s="377"/>
      <c r="F578" s="377"/>
    </row>
    <row r="579" spans="1:6" x14ac:dyDescent="0.25">
      <c r="A579" s="375"/>
      <c r="B579" s="375"/>
      <c r="C579" s="375"/>
      <c r="D579" s="377"/>
      <c r="E579" s="377"/>
      <c r="F579" s="377"/>
    </row>
    <row r="580" spans="1:6" x14ac:dyDescent="0.25">
      <c r="A580" s="375"/>
      <c r="B580" s="375"/>
      <c r="C580" s="375"/>
      <c r="D580" s="377"/>
      <c r="E580" s="377"/>
      <c r="F580" s="377"/>
    </row>
    <row r="581" spans="1:6" x14ac:dyDescent="0.25">
      <c r="A581" s="375"/>
      <c r="B581" s="375"/>
      <c r="C581" s="375"/>
      <c r="D581" s="377"/>
      <c r="E581" s="377"/>
      <c r="F581" s="377"/>
    </row>
    <row r="582" spans="1:6" x14ac:dyDescent="0.25">
      <c r="A582" s="375"/>
      <c r="B582" s="375"/>
      <c r="C582" s="375"/>
      <c r="D582" s="377"/>
      <c r="E582" s="377"/>
      <c r="F582" s="377"/>
    </row>
    <row r="583" spans="1:6" x14ac:dyDescent="0.25">
      <c r="A583" s="375"/>
      <c r="B583" s="375"/>
      <c r="C583" s="375"/>
      <c r="D583" s="377"/>
      <c r="E583" s="377"/>
      <c r="F583" s="377"/>
    </row>
    <row r="584" spans="1:6" x14ac:dyDescent="0.25">
      <c r="A584" s="375"/>
      <c r="B584" s="375"/>
      <c r="C584" s="375"/>
      <c r="D584" s="377"/>
      <c r="E584" s="377"/>
      <c r="F584" s="377"/>
    </row>
    <row r="585" spans="1:6" x14ac:dyDescent="0.25">
      <c r="A585" s="375"/>
      <c r="B585" s="375"/>
      <c r="C585" s="375"/>
      <c r="D585" s="377"/>
      <c r="E585" s="377"/>
      <c r="F585" s="377"/>
    </row>
    <row r="586" spans="1:6" x14ac:dyDescent="0.25">
      <c r="A586" s="375"/>
      <c r="B586" s="375"/>
      <c r="C586" s="375"/>
      <c r="D586" s="377"/>
      <c r="E586" s="377"/>
      <c r="F586" s="377"/>
    </row>
    <row r="587" spans="1:6" x14ac:dyDescent="0.25">
      <c r="A587" s="375"/>
      <c r="B587" s="375"/>
      <c r="C587" s="375"/>
      <c r="D587" s="377"/>
      <c r="E587" s="377"/>
      <c r="F587" s="377"/>
    </row>
    <row r="588" spans="1:6" x14ac:dyDescent="0.25">
      <c r="A588" s="375"/>
      <c r="B588" s="375"/>
      <c r="C588" s="375"/>
      <c r="D588" s="377"/>
      <c r="E588" s="377"/>
      <c r="F588" s="377"/>
    </row>
    <row r="589" spans="1:6" x14ac:dyDescent="0.25">
      <c r="A589" s="375"/>
      <c r="B589" s="375"/>
      <c r="C589" s="375"/>
      <c r="D589" s="377"/>
      <c r="E589" s="377"/>
      <c r="F589" s="377"/>
    </row>
    <row r="590" spans="1:6" x14ac:dyDescent="0.25">
      <c r="A590" s="375"/>
      <c r="B590" s="375"/>
      <c r="C590" s="375"/>
      <c r="D590" s="377"/>
      <c r="E590" s="377"/>
      <c r="F590" s="377"/>
    </row>
    <row r="591" spans="1:6" x14ac:dyDescent="0.25">
      <c r="A591" s="375"/>
      <c r="B591" s="375"/>
      <c r="C591" s="375"/>
      <c r="D591" s="377"/>
      <c r="E591" s="377"/>
      <c r="F591" s="377"/>
    </row>
    <row r="592" spans="1:6" x14ac:dyDescent="0.25">
      <c r="A592" s="375"/>
      <c r="B592" s="375"/>
      <c r="C592" s="375"/>
      <c r="D592" s="377"/>
      <c r="E592" s="377"/>
      <c r="F592" s="377"/>
    </row>
    <row r="593" spans="1:6" x14ac:dyDescent="0.25">
      <c r="A593" s="375"/>
      <c r="B593" s="375"/>
      <c r="C593" s="375"/>
      <c r="D593" s="377"/>
      <c r="E593" s="377"/>
      <c r="F593" s="377"/>
    </row>
    <row r="594" spans="1:6" x14ac:dyDescent="0.25">
      <c r="A594" s="375"/>
      <c r="B594" s="375"/>
      <c r="C594" s="375"/>
      <c r="D594" s="377"/>
      <c r="E594" s="377"/>
      <c r="F594" s="377"/>
    </row>
    <row r="595" spans="1:6" x14ac:dyDescent="0.25">
      <c r="A595" s="375"/>
      <c r="B595" s="375"/>
      <c r="C595" s="375"/>
      <c r="D595" s="377"/>
      <c r="E595" s="377"/>
      <c r="F595" s="377"/>
    </row>
    <row r="596" spans="1:6" x14ac:dyDescent="0.25">
      <c r="A596" s="375"/>
      <c r="B596" s="375"/>
      <c r="C596" s="375"/>
      <c r="D596" s="377"/>
      <c r="E596" s="377"/>
      <c r="F596" s="377"/>
    </row>
    <row r="597" spans="1:6" x14ac:dyDescent="0.25">
      <c r="A597" s="375"/>
      <c r="B597" s="375"/>
      <c r="C597" s="375"/>
      <c r="D597" s="377"/>
      <c r="E597" s="377"/>
      <c r="F597" s="377"/>
    </row>
    <row r="598" spans="1:6" x14ac:dyDescent="0.25">
      <c r="A598" s="375"/>
      <c r="B598" s="375"/>
      <c r="C598" s="375"/>
      <c r="D598" s="377"/>
      <c r="E598" s="377"/>
      <c r="F598" s="377"/>
    </row>
    <row r="599" spans="1:6" x14ac:dyDescent="0.25">
      <c r="A599" s="375"/>
      <c r="B599" s="375"/>
      <c r="C599" s="375"/>
      <c r="D599" s="377"/>
      <c r="E599" s="377"/>
      <c r="F599" s="377"/>
    </row>
    <row r="600" spans="1:6" x14ac:dyDescent="0.25">
      <c r="A600" s="375"/>
      <c r="B600" s="375"/>
      <c r="C600" s="375"/>
      <c r="D600" s="377"/>
      <c r="E600" s="377"/>
      <c r="F600" s="377"/>
    </row>
    <row r="601" spans="1:6" x14ac:dyDescent="0.25">
      <c r="A601" s="375"/>
      <c r="B601" s="375"/>
      <c r="C601" s="375"/>
      <c r="D601" s="377"/>
      <c r="E601" s="377"/>
      <c r="F601" s="377"/>
    </row>
    <row r="602" spans="1:6" x14ac:dyDescent="0.25">
      <c r="A602" s="375"/>
      <c r="B602" s="375"/>
      <c r="C602" s="375"/>
      <c r="D602" s="377"/>
      <c r="E602" s="377"/>
      <c r="F602" s="377"/>
    </row>
    <row r="603" spans="1:6" x14ac:dyDescent="0.25">
      <c r="A603" s="375"/>
      <c r="B603" s="375"/>
      <c r="C603" s="375"/>
      <c r="D603" s="377"/>
      <c r="E603" s="377"/>
      <c r="F603" s="377"/>
    </row>
    <row r="604" spans="1:6" x14ac:dyDescent="0.25">
      <c r="A604" s="375"/>
      <c r="B604" s="375"/>
      <c r="C604" s="375"/>
      <c r="D604" s="377"/>
      <c r="E604" s="377"/>
      <c r="F604" s="377"/>
    </row>
    <row r="605" spans="1:6" x14ac:dyDescent="0.25">
      <c r="A605" s="375"/>
      <c r="B605" s="375"/>
      <c r="C605" s="375"/>
      <c r="D605" s="377"/>
      <c r="E605" s="377"/>
      <c r="F605" s="377"/>
    </row>
    <row r="606" spans="1:6" x14ac:dyDescent="0.25">
      <c r="A606" s="375"/>
      <c r="B606" s="375"/>
      <c r="C606" s="375"/>
      <c r="D606" s="377"/>
      <c r="E606" s="377"/>
      <c r="F606" s="377"/>
    </row>
    <row r="607" spans="1:6" x14ac:dyDescent="0.25">
      <c r="A607" s="375"/>
      <c r="B607" s="375"/>
      <c r="C607" s="375"/>
      <c r="D607" s="377"/>
      <c r="E607" s="377"/>
      <c r="F607" s="377"/>
    </row>
    <row r="608" spans="1:6" x14ac:dyDescent="0.25">
      <c r="A608" s="375"/>
      <c r="B608" s="375"/>
      <c r="C608" s="375"/>
      <c r="D608" s="377"/>
      <c r="E608" s="377"/>
      <c r="F608" s="377"/>
    </row>
    <row r="609" spans="1:6" x14ac:dyDescent="0.25">
      <c r="A609" s="375"/>
      <c r="B609" s="375"/>
      <c r="C609" s="375"/>
      <c r="D609" s="377"/>
      <c r="E609" s="377"/>
      <c r="F609" s="377"/>
    </row>
    <row r="610" spans="1:6" x14ac:dyDescent="0.25">
      <c r="A610" s="375"/>
      <c r="B610" s="375"/>
      <c r="C610" s="375"/>
      <c r="D610" s="377"/>
      <c r="E610" s="377"/>
      <c r="F610" s="377"/>
    </row>
    <row r="611" spans="1:6" x14ac:dyDescent="0.25">
      <c r="A611" s="375"/>
      <c r="B611" s="375"/>
      <c r="C611" s="375"/>
      <c r="D611" s="377"/>
      <c r="E611" s="377"/>
      <c r="F611" s="377"/>
    </row>
    <row r="612" spans="1:6" x14ac:dyDescent="0.25">
      <c r="A612" s="375"/>
      <c r="B612" s="375"/>
      <c r="C612" s="375"/>
      <c r="D612" s="377"/>
      <c r="E612" s="377"/>
      <c r="F612" s="377"/>
    </row>
    <row r="613" spans="1:6" x14ac:dyDescent="0.25">
      <c r="A613" s="375"/>
      <c r="B613" s="375"/>
      <c r="C613" s="375"/>
      <c r="D613" s="377"/>
      <c r="E613" s="377"/>
      <c r="F613" s="377"/>
    </row>
    <row r="614" spans="1:6" x14ac:dyDescent="0.25">
      <c r="A614" s="375"/>
      <c r="B614" s="375"/>
      <c r="C614" s="375"/>
      <c r="D614" s="377"/>
      <c r="E614" s="377"/>
      <c r="F614" s="377"/>
    </row>
    <row r="615" spans="1:6" x14ac:dyDescent="0.25">
      <c r="A615" s="375"/>
      <c r="B615" s="375"/>
      <c r="C615" s="375"/>
      <c r="D615" s="377"/>
      <c r="E615" s="377"/>
      <c r="F615" s="377"/>
    </row>
    <row r="616" spans="1:6" x14ac:dyDescent="0.25">
      <c r="A616" s="375"/>
      <c r="B616" s="375"/>
      <c r="C616" s="375"/>
      <c r="D616" s="377"/>
      <c r="E616" s="377"/>
      <c r="F616" s="377"/>
    </row>
    <row r="617" spans="1:6" x14ac:dyDescent="0.25">
      <c r="A617" s="375"/>
      <c r="B617" s="375"/>
      <c r="C617" s="375"/>
      <c r="D617" s="377"/>
      <c r="E617" s="377"/>
      <c r="F617" s="377"/>
    </row>
    <row r="618" spans="1:6" x14ac:dyDescent="0.25">
      <c r="A618" s="375"/>
      <c r="B618" s="375"/>
      <c r="C618" s="375"/>
      <c r="D618" s="377"/>
      <c r="E618" s="377"/>
      <c r="F618" s="377"/>
    </row>
    <row r="619" spans="1:6" x14ac:dyDescent="0.25">
      <c r="A619" s="375"/>
      <c r="B619" s="375"/>
      <c r="C619" s="375"/>
      <c r="D619" s="377"/>
      <c r="E619" s="377"/>
      <c r="F619" s="377"/>
    </row>
    <row r="620" spans="1:6" x14ac:dyDescent="0.25">
      <c r="A620" s="375"/>
      <c r="B620" s="375"/>
      <c r="C620" s="375"/>
      <c r="D620" s="377"/>
      <c r="E620" s="377"/>
      <c r="F620" s="377"/>
    </row>
    <row r="621" spans="1:6" x14ac:dyDescent="0.25">
      <c r="A621" s="375"/>
      <c r="B621" s="375"/>
      <c r="C621" s="375"/>
      <c r="D621" s="377"/>
      <c r="E621" s="377"/>
      <c r="F621" s="377"/>
    </row>
    <row r="622" spans="1:6" x14ac:dyDescent="0.25">
      <c r="A622" s="375"/>
      <c r="B622" s="375"/>
      <c r="C622" s="375"/>
      <c r="D622" s="377"/>
      <c r="E622" s="377"/>
      <c r="F622" s="377"/>
    </row>
    <row r="623" spans="1:6" x14ac:dyDescent="0.25">
      <c r="A623" s="375"/>
      <c r="B623" s="375"/>
      <c r="C623" s="375"/>
      <c r="D623" s="377"/>
      <c r="E623" s="377"/>
      <c r="F623" s="377"/>
    </row>
    <row r="624" spans="1:6" x14ac:dyDescent="0.25">
      <c r="A624" s="375"/>
      <c r="B624" s="375"/>
      <c r="C624" s="375"/>
      <c r="D624" s="377"/>
      <c r="E624" s="377"/>
      <c r="F624" s="377"/>
    </row>
    <row r="625" spans="1:6" x14ac:dyDescent="0.25">
      <c r="A625" s="375"/>
      <c r="B625" s="375"/>
      <c r="C625" s="375"/>
      <c r="D625" s="377"/>
      <c r="E625" s="377"/>
      <c r="F625" s="377"/>
    </row>
    <row r="626" spans="1:6" x14ac:dyDescent="0.25">
      <c r="A626" s="375"/>
      <c r="B626" s="375"/>
      <c r="C626" s="375"/>
      <c r="D626" s="377"/>
      <c r="E626" s="377"/>
      <c r="F626" s="377"/>
    </row>
    <row r="627" spans="1:6" x14ac:dyDescent="0.25">
      <c r="A627" s="375"/>
      <c r="B627" s="375"/>
      <c r="C627" s="375"/>
      <c r="D627" s="377"/>
      <c r="E627" s="377"/>
      <c r="F627" s="377"/>
    </row>
    <row r="628" spans="1:6" x14ac:dyDescent="0.25">
      <c r="A628" s="375"/>
      <c r="B628" s="375"/>
      <c r="C628" s="375"/>
      <c r="D628" s="377"/>
      <c r="E628" s="377"/>
      <c r="F628" s="377"/>
    </row>
    <row r="629" spans="1:6" x14ac:dyDescent="0.25">
      <c r="A629" s="375"/>
      <c r="B629" s="375"/>
      <c r="C629" s="375"/>
      <c r="D629" s="377"/>
      <c r="E629" s="377"/>
      <c r="F629" s="377"/>
    </row>
    <row r="630" spans="1:6" x14ac:dyDescent="0.25">
      <c r="A630" s="375"/>
      <c r="B630" s="375"/>
      <c r="C630" s="375"/>
      <c r="D630" s="377"/>
      <c r="E630" s="377"/>
      <c r="F630" s="377"/>
    </row>
    <row r="631" spans="1:6" x14ac:dyDescent="0.25">
      <c r="A631" s="375"/>
      <c r="B631" s="375"/>
      <c r="C631" s="375"/>
      <c r="D631" s="377"/>
      <c r="E631" s="377"/>
      <c r="F631" s="377"/>
    </row>
    <row r="632" spans="1:6" x14ac:dyDescent="0.25">
      <c r="A632" s="375"/>
      <c r="B632" s="375"/>
      <c r="C632" s="375"/>
      <c r="D632" s="377"/>
      <c r="E632" s="377"/>
      <c r="F632" s="377"/>
    </row>
    <row r="633" spans="1:6" x14ac:dyDescent="0.25">
      <c r="A633" s="375"/>
      <c r="B633" s="375"/>
      <c r="C633" s="375"/>
      <c r="D633" s="377"/>
      <c r="E633" s="377"/>
      <c r="F633" s="377"/>
    </row>
    <row r="634" spans="1:6" x14ac:dyDescent="0.25">
      <c r="A634" s="375"/>
      <c r="B634" s="375"/>
      <c r="C634" s="375"/>
      <c r="D634" s="377"/>
      <c r="E634" s="377"/>
      <c r="F634" s="377"/>
    </row>
    <row r="635" spans="1:6" x14ac:dyDescent="0.25">
      <c r="A635" s="375"/>
      <c r="B635" s="375"/>
      <c r="C635" s="375"/>
      <c r="D635" s="377"/>
      <c r="E635" s="377"/>
      <c r="F635" s="377"/>
    </row>
    <row r="636" spans="1:6" x14ac:dyDescent="0.25">
      <c r="A636" s="375"/>
      <c r="B636" s="375"/>
      <c r="C636" s="375"/>
      <c r="D636" s="377"/>
      <c r="E636" s="377"/>
      <c r="F636" s="377"/>
    </row>
    <row r="637" spans="1:6" x14ac:dyDescent="0.25">
      <c r="A637" s="375"/>
      <c r="B637" s="375"/>
      <c r="C637" s="375"/>
      <c r="D637" s="377"/>
      <c r="E637" s="377"/>
      <c r="F637" s="377"/>
    </row>
    <row r="638" spans="1:6" x14ac:dyDescent="0.25">
      <c r="A638" s="375"/>
      <c r="B638" s="375"/>
      <c r="C638" s="375"/>
      <c r="D638" s="377"/>
      <c r="E638" s="377"/>
      <c r="F638" s="377"/>
    </row>
    <row r="639" spans="1:6" x14ac:dyDescent="0.25">
      <c r="A639" s="375"/>
      <c r="B639" s="375"/>
      <c r="C639" s="375"/>
      <c r="D639" s="377"/>
      <c r="E639" s="377"/>
      <c r="F639" s="377"/>
    </row>
    <row r="640" spans="1:6" x14ac:dyDescent="0.25">
      <c r="A640" s="375"/>
      <c r="B640" s="375"/>
      <c r="C640" s="375"/>
      <c r="D640" s="377"/>
      <c r="E640" s="377"/>
      <c r="F640" s="377"/>
    </row>
    <row r="641" spans="1:6" x14ac:dyDescent="0.25">
      <c r="A641" s="375"/>
      <c r="B641" s="375"/>
      <c r="C641" s="375"/>
      <c r="D641" s="377"/>
      <c r="E641" s="377"/>
      <c r="F641" s="377"/>
    </row>
    <row r="642" spans="1:6" x14ac:dyDescent="0.25">
      <c r="A642" s="375"/>
      <c r="B642" s="375"/>
      <c r="C642" s="375"/>
      <c r="D642" s="377"/>
      <c r="E642" s="377"/>
      <c r="F642" s="377"/>
    </row>
    <row r="643" spans="1:6" x14ac:dyDescent="0.25">
      <c r="A643" s="375"/>
      <c r="B643" s="375"/>
      <c r="C643" s="375"/>
      <c r="D643" s="377"/>
      <c r="E643" s="377"/>
      <c r="F643" s="377"/>
    </row>
    <row r="644" spans="1:6" x14ac:dyDescent="0.25">
      <c r="A644" s="375"/>
      <c r="B644" s="375"/>
      <c r="C644" s="375"/>
      <c r="D644" s="377"/>
      <c r="E644" s="377"/>
      <c r="F644" s="377"/>
    </row>
    <row r="645" spans="1:6" x14ac:dyDescent="0.25">
      <c r="A645" s="375"/>
      <c r="B645" s="375"/>
      <c r="C645" s="375"/>
      <c r="D645" s="377"/>
      <c r="E645" s="377"/>
      <c r="F645" s="377"/>
    </row>
    <row r="646" spans="1:6" x14ac:dyDescent="0.25">
      <c r="A646" s="375"/>
      <c r="B646" s="375"/>
      <c r="C646" s="375"/>
      <c r="D646" s="377"/>
      <c r="E646" s="377"/>
      <c r="F646" s="377"/>
    </row>
    <row r="647" spans="1:6" x14ac:dyDescent="0.25">
      <c r="A647" s="375"/>
      <c r="B647" s="375"/>
      <c r="C647" s="375"/>
      <c r="D647" s="377"/>
      <c r="E647" s="377"/>
      <c r="F647" s="377"/>
    </row>
    <row r="648" spans="1:6" x14ac:dyDescent="0.25">
      <c r="A648" s="375"/>
      <c r="B648" s="375"/>
      <c r="C648" s="375"/>
      <c r="D648" s="377"/>
      <c r="E648" s="377"/>
      <c r="F648" s="377"/>
    </row>
    <row r="649" spans="1:6" x14ac:dyDescent="0.25">
      <c r="A649" s="375"/>
      <c r="B649" s="375"/>
      <c r="C649" s="375"/>
      <c r="D649" s="377"/>
      <c r="E649" s="377"/>
      <c r="F649" s="377"/>
    </row>
    <row r="650" spans="1:6" x14ac:dyDescent="0.25">
      <c r="A650" s="375"/>
      <c r="B650" s="375"/>
      <c r="C650" s="375"/>
      <c r="D650" s="377"/>
      <c r="E650" s="377"/>
      <c r="F650" s="377"/>
    </row>
    <row r="651" spans="1:6" x14ac:dyDescent="0.25">
      <c r="A651" s="375"/>
      <c r="B651" s="375"/>
      <c r="C651" s="375"/>
      <c r="D651" s="377"/>
      <c r="E651" s="377"/>
      <c r="F651" s="377"/>
    </row>
    <row r="652" spans="1:6" x14ac:dyDescent="0.25">
      <c r="A652" s="375"/>
      <c r="B652" s="375"/>
      <c r="C652" s="375"/>
      <c r="D652" s="377"/>
      <c r="E652" s="377"/>
      <c r="F652" s="377"/>
    </row>
    <row r="653" spans="1:6" x14ac:dyDescent="0.25">
      <c r="A653" s="375"/>
      <c r="B653" s="375"/>
      <c r="C653" s="375"/>
      <c r="D653" s="377"/>
      <c r="E653" s="377"/>
      <c r="F653" s="377"/>
    </row>
    <row r="654" spans="1:6" x14ac:dyDescent="0.25">
      <c r="A654" s="375"/>
      <c r="B654" s="375"/>
      <c r="C654" s="375"/>
      <c r="D654" s="377"/>
      <c r="E654" s="377"/>
      <c r="F654" s="377"/>
    </row>
    <row r="655" spans="1:6" x14ac:dyDescent="0.25">
      <c r="A655" s="375"/>
      <c r="B655" s="375"/>
      <c r="C655" s="375"/>
      <c r="D655" s="377"/>
      <c r="E655" s="377"/>
      <c r="F655" s="377"/>
    </row>
    <row r="656" spans="1:6" x14ac:dyDescent="0.25">
      <c r="A656" s="375"/>
      <c r="B656" s="375"/>
      <c r="C656" s="375"/>
      <c r="D656" s="377"/>
      <c r="E656" s="377"/>
      <c r="F656" s="377"/>
    </row>
    <row r="657" spans="1:6" x14ac:dyDescent="0.25">
      <c r="A657" s="375"/>
      <c r="B657" s="375"/>
      <c r="C657" s="375"/>
      <c r="D657" s="377"/>
      <c r="E657" s="377"/>
      <c r="F657" s="377"/>
    </row>
    <row r="658" spans="1:6" x14ac:dyDescent="0.25">
      <c r="A658" s="375"/>
      <c r="B658" s="375"/>
      <c r="C658" s="375"/>
      <c r="D658" s="377"/>
      <c r="E658" s="377"/>
      <c r="F658" s="377"/>
    </row>
    <row r="659" spans="1:6" x14ac:dyDescent="0.25">
      <c r="A659" s="375"/>
      <c r="B659" s="375"/>
      <c r="C659" s="375"/>
      <c r="D659" s="377"/>
      <c r="E659" s="377"/>
      <c r="F659" s="377"/>
    </row>
    <row r="660" spans="1:6" x14ac:dyDescent="0.25">
      <c r="A660" s="375"/>
      <c r="B660" s="375"/>
      <c r="C660" s="375"/>
      <c r="D660" s="377"/>
      <c r="E660" s="377"/>
      <c r="F660" s="377"/>
    </row>
    <row r="661" spans="1:6" x14ac:dyDescent="0.25">
      <c r="A661" s="375"/>
      <c r="B661" s="375"/>
      <c r="C661" s="375"/>
      <c r="D661" s="377"/>
      <c r="E661" s="377"/>
      <c r="F661" s="377"/>
    </row>
    <row r="662" spans="1:6" x14ac:dyDescent="0.25">
      <c r="A662" s="375"/>
      <c r="B662" s="375"/>
      <c r="C662" s="375"/>
      <c r="D662" s="377"/>
      <c r="E662" s="377"/>
      <c r="F662" s="377"/>
    </row>
    <row r="663" spans="1:6" x14ac:dyDescent="0.25">
      <c r="A663" s="375"/>
      <c r="B663" s="375"/>
      <c r="C663" s="375"/>
      <c r="D663" s="377"/>
      <c r="E663" s="377"/>
      <c r="F663" s="377"/>
    </row>
    <row r="664" spans="1:6" x14ac:dyDescent="0.25">
      <c r="A664" s="375"/>
      <c r="B664" s="375"/>
      <c r="C664" s="375"/>
      <c r="D664" s="377"/>
      <c r="E664" s="377"/>
      <c r="F664" s="377"/>
    </row>
    <row r="665" spans="1:6" x14ac:dyDescent="0.25">
      <c r="A665" s="375"/>
      <c r="B665" s="375"/>
      <c r="C665" s="375"/>
      <c r="D665" s="377"/>
      <c r="E665" s="377"/>
      <c r="F665" s="377"/>
    </row>
    <row r="666" spans="1:6" x14ac:dyDescent="0.25">
      <c r="A666" s="375"/>
      <c r="B666" s="375"/>
      <c r="C666" s="375"/>
      <c r="D666" s="377"/>
      <c r="E666" s="377"/>
      <c r="F666" s="377"/>
    </row>
    <row r="667" spans="1:6" x14ac:dyDescent="0.25">
      <c r="A667" s="375"/>
      <c r="B667" s="375"/>
      <c r="C667" s="375"/>
      <c r="D667" s="377"/>
      <c r="E667" s="377"/>
      <c r="F667" s="377"/>
    </row>
    <row r="668" spans="1:6" x14ac:dyDescent="0.25">
      <c r="A668" s="375"/>
      <c r="B668" s="375"/>
      <c r="C668" s="375"/>
      <c r="D668" s="377"/>
      <c r="E668" s="377"/>
      <c r="F668" s="377"/>
    </row>
    <row r="669" spans="1:6" x14ac:dyDescent="0.25">
      <c r="A669" s="375"/>
      <c r="B669" s="375"/>
      <c r="C669" s="375"/>
      <c r="D669" s="377"/>
      <c r="E669" s="377"/>
      <c r="F669" s="377"/>
    </row>
    <row r="670" spans="1:6" x14ac:dyDescent="0.25">
      <c r="A670" s="375"/>
      <c r="B670" s="375"/>
      <c r="C670" s="375"/>
      <c r="D670" s="377"/>
      <c r="E670" s="377"/>
      <c r="F670" s="377"/>
    </row>
    <row r="671" spans="1:6" x14ac:dyDescent="0.25">
      <c r="A671" s="375"/>
      <c r="B671" s="375"/>
      <c r="C671" s="375"/>
      <c r="D671" s="377"/>
      <c r="E671" s="377"/>
      <c r="F671" s="377"/>
    </row>
    <row r="672" spans="1:6" x14ac:dyDescent="0.25">
      <c r="A672" s="375"/>
      <c r="B672" s="375"/>
      <c r="C672" s="375"/>
      <c r="D672" s="377"/>
      <c r="E672" s="377"/>
      <c r="F672" s="377"/>
    </row>
    <row r="673" spans="1:6" x14ac:dyDescent="0.25">
      <c r="A673" s="375"/>
      <c r="B673" s="375"/>
      <c r="C673" s="375"/>
      <c r="D673" s="377"/>
      <c r="E673" s="377"/>
      <c r="F673" s="377"/>
    </row>
    <row r="674" spans="1:6" x14ac:dyDescent="0.25">
      <c r="A674" s="375"/>
      <c r="B674" s="375"/>
      <c r="C674" s="375"/>
      <c r="D674" s="377"/>
      <c r="E674" s="377"/>
      <c r="F674" s="377"/>
    </row>
    <row r="675" spans="1:6" x14ac:dyDescent="0.25">
      <c r="A675" s="375"/>
      <c r="B675" s="375"/>
      <c r="C675" s="375"/>
      <c r="D675" s="377"/>
      <c r="E675" s="377"/>
      <c r="F675" s="377"/>
    </row>
    <row r="676" spans="1:6" x14ac:dyDescent="0.25">
      <c r="A676" s="375"/>
      <c r="B676" s="375"/>
      <c r="C676" s="375"/>
      <c r="D676" s="377"/>
      <c r="E676" s="377"/>
      <c r="F676" s="377"/>
    </row>
    <row r="677" spans="1:6" x14ac:dyDescent="0.25">
      <c r="A677" s="375"/>
      <c r="B677" s="375"/>
      <c r="C677" s="375"/>
      <c r="D677" s="377"/>
      <c r="E677" s="377"/>
      <c r="F677" s="377"/>
    </row>
    <row r="678" spans="1:6" x14ac:dyDescent="0.25">
      <c r="A678" s="375"/>
      <c r="B678" s="375"/>
      <c r="C678" s="375"/>
      <c r="D678" s="377"/>
      <c r="E678" s="377"/>
      <c r="F678" s="377"/>
    </row>
    <row r="679" spans="1:6" x14ac:dyDescent="0.25">
      <c r="A679" s="375"/>
      <c r="B679" s="375"/>
      <c r="C679" s="375"/>
      <c r="D679" s="377"/>
      <c r="E679" s="377"/>
      <c r="F679" s="377"/>
    </row>
    <row r="680" spans="1:6" x14ac:dyDescent="0.25">
      <c r="A680" s="375"/>
      <c r="B680" s="375"/>
      <c r="C680" s="375"/>
      <c r="D680" s="377"/>
      <c r="E680" s="377"/>
      <c r="F680" s="377"/>
    </row>
    <row r="681" spans="1:6" x14ac:dyDescent="0.25">
      <c r="A681" s="375"/>
      <c r="B681" s="375"/>
      <c r="C681" s="375"/>
      <c r="D681" s="377"/>
      <c r="E681" s="377"/>
      <c r="F681" s="377"/>
    </row>
    <row r="682" spans="1:6" x14ac:dyDescent="0.25">
      <c r="A682" s="375"/>
      <c r="B682" s="375"/>
      <c r="C682" s="375"/>
      <c r="D682" s="377"/>
      <c r="E682" s="377"/>
      <c r="F682" s="377"/>
    </row>
    <row r="683" spans="1:6" x14ac:dyDescent="0.25">
      <c r="A683" s="375"/>
      <c r="B683" s="375"/>
      <c r="C683" s="375"/>
      <c r="D683" s="377"/>
      <c r="E683" s="377"/>
      <c r="F683" s="377"/>
    </row>
    <row r="684" spans="1:6" x14ac:dyDescent="0.25">
      <c r="A684" s="375"/>
      <c r="B684" s="375"/>
      <c r="C684" s="375"/>
      <c r="D684" s="377"/>
      <c r="E684" s="377"/>
      <c r="F684" s="377"/>
    </row>
    <row r="685" spans="1:6" x14ac:dyDescent="0.25">
      <c r="A685" s="375"/>
      <c r="B685" s="375"/>
      <c r="C685" s="375"/>
      <c r="D685" s="377"/>
      <c r="E685" s="377"/>
      <c r="F685" s="377"/>
    </row>
    <row r="686" spans="1:6" x14ac:dyDescent="0.25">
      <c r="A686" s="375"/>
      <c r="B686" s="375"/>
      <c r="C686" s="375"/>
      <c r="D686" s="377"/>
      <c r="E686" s="377"/>
      <c r="F686" s="377"/>
    </row>
    <row r="687" spans="1:6" x14ac:dyDescent="0.25">
      <c r="A687" s="375"/>
      <c r="B687" s="375"/>
      <c r="C687" s="375"/>
      <c r="D687" s="377"/>
      <c r="E687" s="377"/>
      <c r="F687" s="377"/>
    </row>
    <row r="688" spans="1:6" x14ac:dyDescent="0.25">
      <c r="A688" s="375"/>
      <c r="B688" s="375"/>
      <c r="C688" s="375"/>
      <c r="D688" s="377"/>
      <c r="E688" s="377"/>
      <c r="F688" s="377"/>
    </row>
    <row r="689" spans="1:6" x14ac:dyDescent="0.25">
      <c r="A689" s="375"/>
      <c r="B689" s="375"/>
      <c r="C689" s="375"/>
      <c r="D689" s="377"/>
      <c r="E689" s="377"/>
      <c r="F689" s="377"/>
    </row>
    <row r="690" spans="1:6" x14ac:dyDescent="0.25">
      <c r="A690" s="375"/>
      <c r="B690" s="375"/>
      <c r="C690" s="375"/>
      <c r="D690" s="377"/>
      <c r="E690" s="377"/>
      <c r="F690" s="377"/>
    </row>
    <row r="691" spans="1:6" x14ac:dyDescent="0.25">
      <c r="A691" s="375"/>
      <c r="B691" s="375"/>
      <c r="C691" s="375"/>
      <c r="D691" s="377"/>
      <c r="E691" s="377"/>
      <c r="F691" s="377"/>
    </row>
    <row r="692" spans="1:6" x14ac:dyDescent="0.25">
      <c r="A692" s="375"/>
      <c r="B692" s="375"/>
      <c r="C692" s="375"/>
      <c r="D692" s="377"/>
      <c r="E692" s="377"/>
      <c r="F692" s="377"/>
    </row>
    <row r="693" spans="1:6" x14ac:dyDescent="0.25">
      <c r="A693" s="375"/>
      <c r="B693" s="375"/>
      <c r="C693" s="375"/>
      <c r="D693" s="377"/>
      <c r="E693" s="377"/>
      <c r="F693" s="377"/>
    </row>
    <row r="694" spans="1:6" x14ac:dyDescent="0.25">
      <c r="A694" s="375"/>
      <c r="B694" s="375"/>
      <c r="C694" s="375"/>
      <c r="D694" s="377"/>
      <c r="E694" s="377"/>
      <c r="F694" s="377"/>
    </row>
    <row r="695" spans="1:6" x14ac:dyDescent="0.25">
      <c r="A695" s="375"/>
      <c r="B695" s="375"/>
      <c r="C695" s="375"/>
      <c r="D695" s="377"/>
      <c r="E695" s="377"/>
      <c r="F695" s="377"/>
    </row>
    <row r="696" spans="1:6" x14ac:dyDescent="0.25">
      <c r="A696" s="375"/>
      <c r="B696" s="375"/>
      <c r="C696" s="375"/>
      <c r="D696" s="377"/>
      <c r="E696" s="377"/>
      <c r="F696" s="377"/>
    </row>
    <row r="697" spans="1:6" x14ac:dyDescent="0.25">
      <c r="A697" s="375"/>
      <c r="B697" s="375"/>
      <c r="C697" s="375"/>
      <c r="D697" s="377"/>
      <c r="E697" s="377"/>
      <c r="F697" s="377"/>
    </row>
    <row r="698" spans="1:6" x14ac:dyDescent="0.25">
      <c r="A698" s="375"/>
      <c r="B698" s="375"/>
      <c r="C698" s="375"/>
      <c r="D698" s="377"/>
      <c r="E698" s="377"/>
      <c r="F698" s="377"/>
    </row>
    <row r="699" spans="1:6" x14ac:dyDescent="0.25">
      <c r="A699" s="375"/>
      <c r="B699" s="375"/>
      <c r="C699" s="375"/>
      <c r="D699" s="377"/>
      <c r="E699" s="377"/>
      <c r="F699" s="377"/>
    </row>
    <row r="700" spans="1:6" x14ac:dyDescent="0.25">
      <c r="A700" s="375"/>
      <c r="B700" s="375"/>
      <c r="C700" s="375"/>
      <c r="D700" s="377"/>
      <c r="E700" s="377"/>
      <c r="F700" s="377"/>
    </row>
    <row r="701" spans="1:6" x14ac:dyDescent="0.25">
      <c r="A701" s="375"/>
      <c r="B701" s="375"/>
      <c r="C701" s="375"/>
      <c r="D701" s="377"/>
      <c r="E701" s="377"/>
      <c r="F701" s="377"/>
    </row>
    <row r="702" spans="1:6" x14ac:dyDescent="0.25">
      <c r="A702" s="375"/>
      <c r="B702" s="375"/>
      <c r="C702" s="375"/>
      <c r="D702" s="377"/>
      <c r="E702" s="377"/>
      <c r="F702" s="377"/>
    </row>
    <row r="703" spans="1:6" x14ac:dyDescent="0.25">
      <c r="A703" s="375"/>
      <c r="B703" s="375"/>
      <c r="C703" s="375"/>
      <c r="D703" s="377"/>
      <c r="E703" s="377"/>
      <c r="F703" s="377"/>
    </row>
    <row r="704" spans="1:6" x14ac:dyDescent="0.25">
      <c r="A704" s="375"/>
      <c r="B704" s="375"/>
      <c r="C704" s="375"/>
      <c r="D704" s="377"/>
      <c r="E704" s="377"/>
      <c r="F704" s="377"/>
    </row>
    <row r="705" spans="1:6" x14ac:dyDescent="0.25">
      <c r="A705" s="375"/>
      <c r="B705" s="375"/>
      <c r="C705" s="375"/>
      <c r="D705" s="377"/>
      <c r="E705" s="377"/>
      <c r="F705" s="377"/>
    </row>
    <row r="706" spans="1:6" x14ac:dyDescent="0.25">
      <c r="A706" s="375"/>
      <c r="B706" s="375"/>
      <c r="C706" s="375"/>
      <c r="D706" s="377"/>
      <c r="E706" s="377"/>
      <c r="F706" s="377"/>
    </row>
    <row r="707" spans="1:6" x14ac:dyDescent="0.25">
      <c r="A707" s="375"/>
      <c r="B707" s="375"/>
      <c r="C707" s="375"/>
      <c r="D707" s="377"/>
      <c r="E707" s="377"/>
      <c r="F707" s="377"/>
    </row>
    <row r="708" spans="1:6" x14ac:dyDescent="0.25">
      <c r="A708" s="375"/>
      <c r="B708" s="375"/>
      <c r="C708" s="375"/>
      <c r="D708" s="377"/>
      <c r="E708" s="377"/>
      <c r="F708" s="377"/>
    </row>
    <row r="709" spans="1:6" x14ac:dyDescent="0.25">
      <c r="A709" s="375"/>
      <c r="B709" s="375"/>
      <c r="C709" s="375"/>
      <c r="D709" s="377"/>
      <c r="E709" s="377"/>
      <c r="F709" s="377"/>
    </row>
    <row r="710" spans="1:6" x14ac:dyDescent="0.25">
      <c r="A710" s="375"/>
      <c r="B710" s="375"/>
      <c r="C710" s="375"/>
      <c r="D710" s="377"/>
      <c r="E710" s="377"/>
      <c r="F710" s="377"/>
    </row>
    <row r="711" spans="1:6" x14ac:dyDescent="0.25">
      <c r="A711" s="375"/>
      <c r="B711" s="375"/>
      <c r="C711" s="375"/>
      <c r="D711" s="377"/>
      <c r="E711" s="377"/>
      <c r="F711" s="377"/>
    </row>
    <row r="712" spans="1:6" x14ac:dyDescent="0.25">
      <c r="A712" s="375"/>
      <c r="B712" s="375"/>
      <c r="C712" s="375"/>
      <c r="D712" s="377"/>
      <c r="E712" s="377"/>
      <c r="F712" s="377"/>
    </row>
    <row r="713" spans="1:6" x14ac:dyDescent="0.25">
      <c r="A713" s="375"/>
      <c r="B713" s="375"/>
      <c r="C713" s="375"/>
      <c r="D713" s="377"/>
      <c r="E713" s="377"/>
      <c r="F713" s="377"/>
    </row>
    <row r="714" spans="1:6" x14ac:dyDescent="0.25">
      <c r="A714" s="375"/>
      <c r="B714" s="375"/>
      <c r="C714" s="375"/>
      <c r="D714" s="377"/>
      <c r="E714" s="377"/>
      <c r="F714" s="377"/>
    </row>
    <row r="715" spans="1:6" x14ac:dyDescent="0.25">
      <c r="A715" s="375"/>
      <c r="B715" s="375"/>
      <c r="C715" s="375"/>
      <c r="D715" s="377"/>
      <c r="E715" s="377"/>
      <c r="F715" s="377"/>
    </row>
    <row r="716" spans="1:6" x14ac:dyDescent="0.25">
      <c r="A716" s="375"/>
      <c r="B716" s="375"/>
      <c r="C716" s="375"/>
      <c r="D716" s="377"/>
      <c r="E716" s="377"/>
      <c r="F716" s="377"/>
    </row>
    <row r="717" spans="1:6" x14ac:dyDescent="0.25">
      <c r="A717" s="375"/>
      <c r="B717" s="375"/>
      <c r="C717" s="375"/>
      <c r="D717" s="377"/>
      <c r="E717" s="377"/>
      <c r="F717" s="377"/>
    </row>
    <row r="718" spans="1:6" x14ac:dyDescent="0.25">
      <c r="A718" s="375"/>
      <c r="B718" s="375"/>
      <c r="C718" s="375"/>
      <c r="D718" s="377"/>
      <c r="E718" s="377"/>
      <c r="F718" s="377"/>
    </row>
    <row r="719" spans="1:6" x14ac:dyDescent="0.25">
      <c r="A719" s="375"/>
      <c r="B719" s="375"/>
      <c r="C719" s="375"/>
      <c r="D719" s="377"/>
      <c r="E719" s="377"/>
      <c r="F719" s="377"/>
    </row>
    <row r="720" spans="1:6" x14ac:dyDescent="0.25">
      <c r="A720" s="375"/>
      <c r="B720" s="375"/>
      <c r="C720" s="375"/>
      <c r="D720" s="377"/>
      <c r="E720" s="377"/>
      <c r="F720" s="377"/>
    </row>
    <row r="721" spans="1:6" x14ac:dyDescent="0.25">
      <c r="A721" s="375"/>
      <c r="B721" s="375"/>
      <c r="C721" s="375"/>
      <c r="D721" s="377"/>
      <c r="E721" s="377"/>
      <c r="F721" s="377"/>
    </row>
    <row r="722" spans="1:6" x14ac:dyDescent="0.25">
      <c r="A722" s="375"/>
      <c r="B722" s="375"/>
      <c r="C722" s="375"/>
      <c r="D722" s="377"/>
      <c r="E722" s="377"/>
      <c r="F722" s="377"/>
    </row>
    <row r="723" spans="1:6" x14ac:dyDescent="0.25">
      <c r="A723" s="375"/>
      <c r="B723" s="375"/>
      <c r="C723" s="375"/>
      <c r="D723" s="377"/>
      <c r="E723" s="377"/>
      <c r="F723" s="377"/>
    </row>
    <row r="724" spans="1:6" x14ac:dyDescent="0.25">
      <c r="A724" s="375"/>
      <c r="B724" s="375"/>
      <c r="C724" s="375"/>
      <c r="D724" s="377"/>
      <c r="E724" s="377"/>
      <c r="F724" s="377"/>
    </row>
    <row r="725" spans="1:6" x14ac:dyDescent="0.25">
      <c r="A725" s="375"/>
      <c r="B725" s="375"/>
      <c r="C725" s="375"/>
      <c r="D725" s="377"/>
      <c r="E725" s="377"/>
      <c r="F725" s="377"/>
    </row>
    <row r="726" spans="1:6" x14ac:dyDescent="0.25">
      <c r="A726" s="375"/>
      <c r="B726" s="375"/>
      <c r="C726" s="375"/>
      <c r="D726" s="377"/>
      <c r="E726" s="377"/>
      <c r="F726" s="377"/>
    </row>
    <row r="727" spans="1:6" x14ac:dyDescent="0.25">
      <c r="A727" s="375"/>
      <c r="B727" s="375"/>
      <c r="C727" s="375"/>
      <c r="D727" s="377"/>
      <c r="E727" s="377"/>
      <c r="F727" s="377"/>
    </row>
    <row r="728" spans="1:6" x14ac:dyDescent="0.25">
      <c r="A728" s="375"/>
      <c r="B728" s="375"/>
      <c r="C728" s="375"/>
      <c r="D728" s="377"/>
      <c r="E728" s="377"/>
      <c r="F728" s="377"/>
    </row>
    <row r="729" spans="1:6" x14ac:dyDescent="0.25">
      <c r="A729" s="375"/>
      <c r="B729" s="375"/>
      <c r="C729" s="375"/>
      <c r="D729" s="377"/>
      <c r="E729" s="377"/>
      <c r="F729" s="377"/>
    </row>
    <row r="730" spans="1:6" x14ac:dyDescent="0.25">
      <c r="A730" s="375"/>
      <c r="B730" s="375"/>
      <c r="C730" s="375"/>
      <c r="D730" s="377"/>
      <c r="E730" s="377"/>
      <c r="F730" s="377"/>
    </row>
    <row r="731" spans="1:6" x14ac:dyDescent="0.25">
      <c r="A731" s="375"/>
      <c r="B731" s="375"/>
      <c r="C731" s="375"/>
      <c r="D731" s="377"/>
      <c r="E731" s="377"/>
      <c r="F731" s="377"/>
    </row>
    <row r="732" spans="1:6" x14ac:dyDescent="0.25">
      <c r="A732" s="375"/>
      <c r="B732" s="375"/>
      <c r="C732" s="375"/>
      <c r="D732" s="377"/>
      <c r="E732" s="377"/>
      <c r="F732" s="377"/>
    </row>
    <row r="733" spans="1:6" x14ac:dyDescent="0.25">
      <c r="A733" s="375"/>
      <c r="B733" s="375"/>
      <c r="C733" s="375"/>
      <c r="D733" s="377"/>
      <c r="E733" s="377"/>
      <c r="F733" s="377"/>
    </row>
    <row r="734" spans="1:6" x14ac:dyDescent="0.25">
      <c r="A734" s="375"/>
      <c r="B734" s="375"/>
      <c r="C734" s="375"/>
      <c r="D734" s="377"/>
      <c r="E734" s="377"/>
      <c r="F734" s="377"/>
    </row>
    <row r="735" spans="1:6" x14ac:dyDescent="0.25">
      <c r="A735" s="375"/>
      <c r="B735" s="375"/>
      <c r="C735" s="375"/>
      <c r="D735" s="377"/>
      <c r="E735" s="377"/>
      <c r="F735" s="377"/>
    </row>
    <row r="736" spans="1:6" x14ac:dyDescent="0.25">
      <c r="A736" s="375"/>
      <c r="B736" s="375"/>
      <c r="C736" s="375"/>
      <c r="D736" s="377"/>
      <c r="E736" s="377"/>
      <c r="F736" s="377"/>
    </row>
    <row r="737" spans="1:6" x14ac:dyDescent="0.25">
      <c r="A737" s="375"/>
      <c r="B737" s="375"/>
      <c r="C737" s="375"/>
      <c r="D737" s="377"/>
      <c r="E737" s="377"/>
      <c r="F737" s="377"/>
    </row>
    <row r="738" spans="1:6" x14ac:dyDescent="0.25">
      <c r="A738" s="375"/>
      <c r="B738" s="375"/>
      <c r="C738" s="375"/>
      <c r="D738" s="377"/>
      <c r="E738" s="377"/>
      <c r="F738" s="377"/>
    </row>
    <row r="739" spans="1:6" x14ac:dyDescent="0.25">
      <c r="A739" s="375"/>
      <c r="B739" s="375"/>
      <c r="C739" s="375"/>
      <c r="D739" s="377"/>
      <c r="E739" s="377"/>
      <c r="F739" s="377"/>
    </row>
    <row r="740" spans="1:6" x14ac:dyDescent="0.25">
      <c r="A740" s="375"/>
      <c r="B740" s="375"/>
      <c r="C740" s="375"/>
      <c r="D740" s="377"/>
      <c r="E740" s="377"/>
      <c r="F740" s="377"/>
    </row>
    <row r="741" spans="1:6" x14ac:dyDescent="0.25">
      <c r="A741" s="375"/>
      <c r="B741" s="375"/>
      <c r="C741" s="375"/>
      <c r="D741" s="377"/>
      <c r="E741" s="377"/>
      <c r="F741" s="377"/>
    </row>
    <row r="742" spans="1:6" x14ac:dyDescent="0.25">
      <c r="A742" s="375"/>
      <c r="B742" s="375"/>
      <c r="C742" s="375"/>
      <c r="D742" s="377"/>
      <c r="E742" s="377"/>
      <c r="F742" s="377"/>
    </row>
    <row r="743" spans="1:6" x14ac:dyDescent="0.25">
      <c r="A743" s="375"/>
      <c r="B743" s="375"/>
      <c r="C743" s="375"/>
      <c r="D743" s="377"/>
      <c r="E743" s="377"/>
      <c r="F743" s="377"/>
    </row>
    <row r="744" spans="1:6" x14ac:dyDescent="0.25">
      <c r="A744" s="375"/>
      <c r="B744" s="375"/>
      <c r="C744" s="375"/>
      <c r="D744" s="377"/>
      <c r="E744" s="377"/>
      <c r="F744" s="377"/>
    </row>
    <row r="745" spans="1:6" x14ac:dyDescent="0.25">
      <c r="A745" s="375"/>
      <c r="B745" s="375"/>
      <c r="C745" s="375"/>
      <c r="D745" s="377"/>
      <c r="E745" s="377"/>
      <c r="F745" s="377"/>
    </row>
    <row r="746" spans="1:6" x14ac:dyDescent="0.25">
      <c r="A746" s="375"/>
      <c r="B746" s="375"/>
      <c r="C746" s="375"/>
      <c r="D746" s="377"/>
      <c r="E746" s="377"/>
      <c r="F746" s="377"/>
    </row>
    <row r="747" spans="1:6" x14ac:dyDescent="0.25">
      <c r="A747" s="375"/>
      <c r="B747" s="375"/>
      <c r="C747" s="375"/>
      <c r="D747" s="377"/>
      <c r="E747" s="377"/>
      <c r="F747" s="377"/>
    </row>
    <row r="748" spans="1:6" x14ac:dyDescent="0.25">
      <c r="A748" s="375"/>
      <c r="B748" s="375"/>
      <c r="C748" s="375"/>
      <c r="D748" s="377"/>
      <c r="E748" s="377"/>
      <c r="F748" s="377"/>
    </row>
    <row r="749" spans="1:6" x14ac:dyDescent="0.25">
      <c r="A749" s="375"/>
      <c r="B749" s="375"/>
      <c r="C749" s="375"/>
      <c r="D749" s="377"/>
      <c r="E749" s="377"/>
      <c r="F749" s="377"/>
    </row>
    <row r="750" spans="1:6" x14ac:dyDescent="0.25">
      <c r="A750" s="375"/>
      <c r="B750" s="375"/>
      <c r="C750" s="375"/>
      <c r="D750" s="377"/>
      <c r="E750" s="377"/>
      <c r="F750" s="377"/>
    </row>
    <row r="751" spans="1:6" x14ac:dyDescent="0.25">
      <c r="A751" s="375"/>
      <c r="B751" s="375"/>
      <c r="C751" s="375"/>
      <c r="D751" s="377"/>
      <c r="E751" s="377"/>
      <c r="F751" s="377"/>
    </row>
    <row r="752" spans="1:6" x14ac:dyDescent="0.25">
      <c r="A752" s="375"/>
      <c r="B752" s="375"/>
      <c r="C752" s="375"/>
      <c r="D752" s="377"/>
      <c r="E752" s="377"/>
      <c r="F752" s="377"/>
    </row>
    <row r="753" spans="1:6" x14ac:dyDescent="0.25">
      <c r="A753" s="375"/>
      <c r="B753" s="375"/>
      <c r="C753" s="375"/>
      <c r="D753" s="377"/>
      <c r="E753" s="377"/>
      <c r="F753" s="377"/>
    </row>
    <row r="754" spans="1:6" x14ac:dyDescent="0.25">
      <c r="A754" s="375"/>
      <c r="B754" s="375"/>
      <c r="C754" s="375"/>
      <c r="D754" s="377"/>
      <c r="E754" s="377"/>
      <c r="F754" s="377"/>
    </row>
    <row r="755" spans="1:6" x14ac:dyDescent="0.25">
      <c r="A755" s="375"/>
      <c r="B755" s="375"/>
      <c r="C755" s="375"/>
      <c r="D755" s="377"/>
      <c r="E755" s="377"/>
      <c r="F755" s="377"/>
    </row>
    <row r="756" spans="1:6" x14ac:dyDescent="0.25">
      <c r="A756" s="375"/>
      <c r="B756" s="375"/>
      <c r="C756" s="375"/>
      <c r="D756" s="377"/>
      <c r="E756" s="377"/>
      <c r="F756" s="377"/>
    </row>
    <row r="757" spans="1:6" x14ac:dyDescent="0.25">
      <c r="A757" s="375"/>
      <c r="B757" s="375"/>
      <c r="C757" s="375"/>
      <c r="D757" s="377"/>
      <c r="E757" s="377"/>
      <c r="F757" s="377"/>
    </row>
    <row r="758" spans="1:6" x14ac:dyDescent="0.25">
      <c r="A758" s="375"/>
      <c r="B758" s="375"/>
      <c r="C758" s="375"/>
      <c r="D758" s="377"/>
      <c r="E758" s="377"/>
      <c r="F758" s="377"/>
    </row>
    <row r="759" spans="1:6" x14ac:dyDescent="0.25">
      <c r="A759" s="375"/>
      <c r="B759" s="375"/>
      <c r="C759" s="375"/>
      <c r="D759" s="377"/>
      <c r="E759" s="377"/>
      <c r="F759" s="377"/>
    </row>
    <row r="760" spans="1:6" x14ac:dyDescent="0.25">
      <c r="A760" s="375"/>
      <c r="B760" s="375"/>
      <c r="C760" s="375"/>
      <c r="D760" s="377"/>
      <c r="E760" s="377"/>
      <c r="F760" s="377"/>
    </row>
    <row r="761" spans="1:6" x14ac:dyDescent="0.25">
      <c r="A761" s="375"/>
      <c r="B761" s="375"/>
      <c r="C761" s="375"/>
      <c r="D761" s="377"/>
      <c r="E761" s="377"/>
      <c r="F761" s="377"/>
    </row>
    <row r="762" spans="1:6" x14ac:dyDescent="0.25">
      <c r="A762" s="375"/>
      <c r="B762" s="375"/>
      <c r="C762" s="375"/>
      <c r="D762" s="377"/>
      <c r="E762" s="377"/>
      <c r="F762" s="377"/>
    </row>
    <row r="763" spans="1:6" x14ac:dyDescent="0.25">
      <c r="A763" s="375"/>
      <c r="B763" s="375"/>
      <c r="C763" s="375"/>
      <c r="D763" s="377"/>
      <c r="E763" s="377"/>
      <c r="F763" s="377"/>
    </row>
    <row r="764" spans="1:6" x14ac:dyDescent="0.25">
      <c r="A764" s="375"/>
      <c r="B764" s="375"/>
      <c r="C764" s="375"/>
      <c r="D764" s="377"/>
      <c r="E764" s="377"/>
      <c r="F764" s="377"/>
    </row>
    <row r="765" spans="1:6" x14ac:dyDescent="0.25">
      <c r="A765" s="375"/>
      <c r="B765" s="375"/>
      <c r="C765" s="375"/>
      <c r="D765" s="377"/>
      <c r="E765" s="377"/>
      <c r="F765" s="377"/>
    </row>
    <row r="766" spans="1:6" x14ac:dyDescent="0.25">
      <c r="A766" s="375"/>
      <c r="B766" s="375"/>
      <c r="C766" s="375"/>
      <c r="D766" s="377"/>
      <c r="E766" s="377"/>
      <c r="F766" s="377"/>
    </row>
    <row r="767" spans="1:6" x14ac:dyDescent="0.25">
      <c r="A767" s="375"/>
      <c r="B767" s="375"/>
      <c r="C767" s="375"/>
      <c r="D767" s="377"/>
      <c r="E767" s="377"/>
      <c r="F767" s="377"/>
    </row>
    <row r="768" spans="1:6" x14ac:dyDescent="0.25">
      <c r="A768" s="375"/>
      <c r="B768" s="375"/>
      <c r="C768" s="375"/>
      <c r="D768" s="377"/>
      <c r="E768" s="377"/>
      <c r="F768" s="377"/>
    </row>
    <row r="769" spans="1:6" x14ac:dyDescent="0.25">
      <c r="A769" s="375"/>
      <c r="B769" s="375"/>
      <c r="C769" s="375"/>
      <c r="D769" s="377"/>
      <c r="E769" s="377"/>
      <c r="F769" s="377"/>
    </row>
    <row r="770" spans="1:6" x14ac:dyDescent="0.25">
      <c r="A770" s="375"/>
      <c r="B770" s="375"/>
      <c r="C770" s="375"/>
      <c r="D770" s="377"/>
      <c r="E770" s="377"/>
      <c r="F770" s="377"/>
    </row>
    <row r="771" spans="1:6" x14ac:dyDescent="0.25">
      <c r="A771" s="375"/>
      <c r="B771" s="375"/>
      <c r="C771" s="375"/>
      <c r="D771" s="377"/>
      <c r="E771" s="377"/>
      <c r="F771" s="377"/>
    </row>
    <row r="772" spans="1:6" x14ac:dyDescent="0.25">
      <c r="A772" s="375"/>
      <c r="B772" s="375"/>
      <c r="C772" s="375"/>
      <c r="D772" s="377"/>
      <c r="E772" s="377"/>
      <c r="F772" s="377"/>
    </row>
    <row r="773" spans="1:6" x14ac:dyDescent="0.25">
      <c r="A773" s="375"/>
      <c r="B773" s="375"/>
      <c r="C773" s="375"/>
      <c r="D773" s="377"/>
      <c r="E773" s="377"/>
      <c r="F773" s="377"/>
    </row>
    <row r="774" spans="1:6" x14ac:dyDescent="0.25">
      <c r="A774" s="375"/>
      <c r="B774" s="375"/>
      <c r="C774" s="375"/>
      <c r="D774" s="377"/>
      <c r="E774" s="377"/>
      <c r="F774" s="377"/>
    </row>
    <row r="775" spans="1:6" x14ac:dyDescent="0.25">
      <c r="A775" s="375"/>
      <c r="B775" s="375"/>
      <c r="C775" s="375"/>
      <c r="D775" s="377"/>
      <c r="E775" s="377"/>
      <c r="F775" s="377"/>
    </row>
    <row r="776" spans="1:6" x14ac:dyDescent="0.25">
      <c r="A776" s="375"/>
      <c r="B776" s="375"/>
      <c r="C776" s="375"/>
      <c r="D776" s="377"/>
      <c r="E776" s="377"/>
      <c r="F776" s="377"/>
    </row>
    <row r="777" spans="1:6" x14ac:dyDescent="0.25">
      <c r="A777" s="375"/>
      <c r="B777" s="375"/>
      <c r="C777" s="375"/>
      <c r="D777" s="377"/>
      <c r="E777" s="377"/>
      <c r="F777" s="377"/>
    </row>
    <row r="778" spans="1:6" x14ac:dyDescent="0.25">
      <c r="A778" s="375"/>
      <c r="B778" s="375"/>
      <c r="C778" s="375"/>
      <c r="D778" s="377"/>
      <c r="E778" s="377"/>
      <c r="F778" s="377"/>
    </row>
    <row r="779" spans="1:6" x14ac:dyDescent="0.25">
      <c r="A779" s="375"/>
      <c r="B779" s="375"/>
      <c r="C779" s="375"/>
      <c r="D779" s="377"/>
      <c r="E779" s="377"/>
      <c r="F779" s="377"/>
    </row>
    <row r="780" spans="1:6" x14ac:dyDescent="0.25">
      <c r="A780" s="375"/>
      <c r="B780" s="375"/>
      <c r="C780" s="375"/>
      <c r="D780" s="377"/>
      <c r="E780" s="377"/>
      <c r="F780" s="377"/>
    </row>
    <row r="781" spans="1:6" x14ac:dyDescent="0.25">
      <c r="A781" s="375"/>
      <c r="B781" s="375"/>
      <c r="C781" s="375"/>
      <c r="D781" s="377"/>
      <c r="E781" s="377"/>
      <c r="F781" s="377"/>
    </row>
    <row r="782" spans="1:6" x14ac:dyDescent="0.25">
      <c r="A782" s="375"/>
      <c r="B782" s="375"/>
      <c r="C782" s="375"/>
      <c r="D782" s="377"/>
      <c r="E782" s="377"/>
      <c r="F782" s="377"/>
    </row>
    <row r="783" spans="1:6" x14ac:dyDescent="0.25">
      <c r="A783" s="375"/>
      <c r="B783" s="375"/>
      <c r="C783" s="375"/>
      <c r="D783" s="377"/>
      <c r="E783" s="377"/>
      <c r="F783" s="377"/>
    </row>
    <row r="784" spans="1:6" x14ac:dyDescent="0.25">
      <c r="A784" s="375"/>
      <c r="B784" s="375"/>
      <c r="C784" s="375"/>
      <c r="D784" s="377"/>
      <c r="E784" s="377"/>
      <c r="F784" s="377"/>
    </row>
    <row r="785" spans="1:6" x14ac:dyDescent="0.25">
      <c r="A785" s="375"/>
      <c r="B785" s="375"/>
      <c r="C785" s="375"/>
      <c r="D785" s="377"/>
      <c r="E785" s="377"/>
      <c r="F785" s="377"/>
    </row>
    <row r="786" spans="1:6" x14ac:dyDescent="0.25">
      <c r="A786" s="375"/>
      <c r="B786" s="375"/>
      <c r="C786" s="375"/>
      <c r="D786" s="377"/>
      <c r="E786" s="377"/>
      <c r="F786" s="377"/>
    </row>
    <row r="787" spans="1:6" x14ac:dyDescent="0.25">
      <c r="A787" s="375"/>
      <c r="B787" s="375"/>
      <c r="C787" s="375"/>
      <c r="D787" s="377"/>
      <c r="E787" s="377"/>
      <c r="F787" s="377"/>
    </row>
    <row r="788" spans="1:6" x14ac:dyDescent="0.25">
      <c r="A788" s="375"/>
      <c r="B788" s="375"/>
      <c r="C788" s="375"/>
      <c r="D788" s="377"/>
      <c r="E788" s="377"/>
      <c r="F788" s="377"/>
    </row>
    <row r="789" spans="1:6" x14ac:dyDescent="0.25">
      <c r="A789" s="375"/>
      <c r="B789" s="375"/>
      <c r="C789" s="375"/>
      <c r="D789" s="377"/>
      <c r="E789" s="377"/>
      <c r="F789" s="377"/>
    </row>
    <row r="790" spans="1:6" x14ac:dyDescent="0.25">
      <c r="A790" s="375"/>
      <c r="B790" s="375"/>
      <c r="C790" s="375"/>
      <c r="D790" s="377"/>
      <c r="E790" s="377"/>
      <c r="F790" s="377"/>
    </row>
    <row r="791" spans="1:6" x14ac:dyDescent="0.25">
      <c r="A791" s="375"/>
      <c r="B791" s="375"/>
      <c r="C791" s="375"/>
      <c r="D791" s="377"/>
      <c r="E791" s="377"/>
      <c r="F791" s="377"/>
    </row>
    <row r="792" spans="1:6" x14ac:dyDescent="0.25">
      <c r="A792" s="375"/>
      <c r="B792" s="375"/>
      <c r="C792" s="375"/>
      <c r="D792" s="377"/>
      <c r="E792" s="377"/>
      <c r="F792" s="377"/>
    </row>
    <row r="793" spans="1:6" x14ac:dyDescent="0.25">
      <c r="A793" s="375"/>
      <c r="B793" s="375"/>
      <c r="C793" s="375"/>
      <c r="D793" s="377"/>
      <c r="E793" s="377"/>
      <c r="F793" s="377"/>
    </row>
    <row r="794" spans="1:6" x14ac:dyDescent="0.25">
      <c r="A794" s="375"/>
      <c r="B794" s="375"/>
      <c r="C794" s="375"/>
      <c r="D794" s="377"/>
      <c r="E794" s="377"/>
      <c r="F794" s="377"/>
    </row>
    <row r="795" spans="1:6" x14ac:dyDescent="0.25">
      <c r="A795" s="375"/>
      <c r="B795" s="375"/>
      <c r="C795" s="375"/>
      <c r="D795" s="377"/>
      <c r="E795" s="377"/>
      <c r="F795" s="377"/>
    </row>
    <row r="796" spans="1:6" x14ac:dyDescent="0.25">
      <c r="A796" s="375"/>
      <c r="B796" s="375"/>
      <c r="C796" s="375"/>
      <c r="D796" s="377"/>
      <c r="E796" s="377"/>
      <c r="F796" s="377"/>
    </row>
    <row r="797" spans="1:6" x14ac:dyDescent="0.25">
      <c r="A797" s="375"/>
      <c r="B797" s="375"/>
      <c r="C797" s="375"/>
      <c r="D797" s="377"/>
      <c r="E797" s="377"/>
      <c r="F797" s="377"/>
    </row>
    <row r="798" spans="1:6" x14ac:dyDescent="0.25">
      <c r="A798" s="375"/>
      <c r="B798" s="375"/>
      <c r="C798" s="375"/>
      <c r="D798" s="377"/>
      <c r="E798" s="377"/>
      <c r="F798" s="377"/>
    </row>
    <row r="799" spans="1:6" x14ac:dyDescent="0.25">
      <c r="A799" s="375"/>
      <c r="B799" s="375"/>
      <c r="C799" s="375"/>
      <c r="D799" s="377"/>
      <c r="E799" s="377"/>
      <c r="F799" s="377"/>
    </row>
    <row r="800" spans="1:6" x14ac:dyDescent="0.25">
      <c r="A800" s="375"/>
      <c r="B800" s="375"/>
      <c r="C800" s="375"/>
      <c r="D800" s="377"/>
      <c r="E800" s="377"/>
      <c r="F800" s="377"/>
    </row>
    <row r="801" spans="1:6" x14ac:dyDescent="0.25">
      <c r="A801" s="375"/>
      <c r="B801" s="375"/>
      <c r="C801" s="375"/>
      <c r="D801" s="377"/>
      <c r="E801" s="377"/>
      <c r="F801" s="377"/>
    </row>
    <row r="802" spans="1:6" x14ac:dyDescent="0.25">
      <c r="A802" s="375"/>
      <c r="B802" s="375"/>
      <c r="C802" s="375"/>
      <c r="D802" s="377"/>
      <c r="E802" s="377"/>
      <c r="F802" s="377"/>
    </row>
    <row r="803" spans="1:6" x14ac:dyDescent="0.25">
      <c r="A803" s="375"/>
      <c r="B803" s="375"/>
      <c r="C803" s="375"/>
      <c r="D803" s="377"/>
      <c r="E803" s="377"/>
      <c r="F803" s="377"/>
    </row>
    <row r="804" spans="1:6" x14ac:dyDescent="0.25">
      <c r="A804" s="375"/>
      <c r="B804" s="375"/>
      <c r="C804" s="375"/>
      <c r="D804" s="377"/>
      <c r="E804" s="377"/>
      <c r="F804" s="377"/>
    </row>
    <row r="805" spans="1:6" x14ac:dyDescent="0.25">
      <c r="A805" s="375"/>
      <c r="B805" s="375"/>
      <c r="C805" s="375"/>
      <c r="D805" s="377"/>
      <c r="E805" s="377"/>
      <c r="F805" s="377"/>
    </row>
    <row r="806" spans="1:6" x14ac:dyDescent="0.25">
      <c r="A806" s="375"/>
      <c r="B806" s="375"/>
      <c r="C806" s="375"/>
      <c r="D806" s="377"/>
      <c r="E806" s="377"/>
      <c r="F806" s="377"/>
    </row>
    <row r="807" spans="1:6" x14ac:dyDescent="0.25">
      <c r="A807" s="375"/>
      <c r="B807" s="375"/>
      <c r="C807" s="375"/>
      <c r="D807" s="377"/>
      <c r="E807" s="377"/>
      <c r="F807" s="377"/>
    </row>
    <row r="808" spans="1:6" x14ac:dyDescent="0.25">
      <c r="A808" s="375"/>
      <c r="B808" s="375"/>
      <c r="C808" s="375"/>
      <c r="D808" s="377"/>
      <c r="E808" s="377"/>
      <c r="F808" s="377"/>
    </row>
    <row r="809" spans="1:6" x14ac:dyDescent="0.25">
      <c r="A809" s="375"/>
      <c r="B809" s="375"/>
      <c r="C809" s="375"/>
      <c r="D809" s="377"/>
      <c r="E809" s="377"/>
      <c r="F809" s="377"/>
    </row>
    <row r="810" spans="1:6" x14ac:dyDescent="0.25">
      <c r="A810" s="375"/>
      <c r="B810" s="375"/>
      <c r="C810" s="375"/>
      <c r="D810" s="377"/>
      <c r="E810" s="377"/>
      <c r="F810" s="377"/>
    </row>
    <row r="811" spans="1:6" x14ac:dyDescent="0.25">
      <c r="A811" s="375"/>
      <c r="B811" s="375"/>
      <c r="C811" s="375"/>
      <c r="D811" s="377"/>
      <c r="E811" s="377"/>
      <c r="F811" s="377"/>
    </row>
    <row r="812" spans="1:6" x14ac:dyDescent="0.25">
      <c r="A812" s="375"/>
      <c r="B812" s="375"/>
      <c r="C812" s="375"/>
      <c r="D812" s="377"/>
      <c r="E812" s="377"/>
      <c r="F812" s="377"/>
    </row>
    <row r="813" spans="1:6" x14ac:dyDescent="0.25">
      <c r="A813" s="375"/>
      <c r="B813" s="375"/>
      <c r="C813" s="375"/>
      <c r="D813" s="377"/>
      <c r="E813" s="377"/>
      <c r="F813" s="377"/>
    </row>
    <row r="814" spans="1:6" x14ac:dyDescent="0.25">
      <c r="A814" s="375"/>
      <c r="B814" s="375"/>
      <c r="C814" s="375"/>
      <c r="D814" s="377"/>
      <c r="E814" s="377"/>
      <c r="F814" s="377"/>
    </row>
    <row r="815" spans="1:6" x14ac:dyDescent="0.25">
      <c r="A815" s="375"/>
      <c r="B815" s="375"/>
      <c r="C815" s="375"/>
      <c r="D815" s="377"/>
      <c r="E815" s="377"/>
      <c r="F815" s="377"/>
    </row>
    <row r="816" spans="1:6" x14ac:dyDescent="0.25">
      <c r="A816" s="375"/>
      <c r="B816" s="375"/>
      <c r="C816" s="375"/>
      <c r="D816" s="377"/>
      <c r="E816" s="377"/>
      <c r="F816" s="377"/>
    </row>
    <row r="817" spans="1:6" x14ac:dyDescent="0.25">
      <c r="A817" s="375"/>
      <c r="B817" s="375"/>
      <c r="C817" s="375"/>
      <c r="D817" s="377"/>
      <c r="E817" s="377"/>
      <c r="F817" s="377"/>
    </row>
    <row r="818" spans="1:6" x14ac:dyDescent="0.25">
      <c r="A818" s="375"/>
      <c r="B818" s="375"/>
      <c r="C818" s="375"/>
      <c r="D818" s="377"/>
      <c r="E818" s="377"/>
      <c r="F818" s="377"/>
    </row>
    <row r="819" spans="1:6" x14ac:dyDescent="0.25">
      <c r="A819" s="375"/>
      <c r="B819" s="375"/>
      <c r="C819" s="375"/>
      <c r="D819" s="377"/>
      <c r="E819" s="377"/>
      <c r="F819" s="377"/>
    </row>
    <row r="820" spans="1:6" x14ac:dyDescent="0.25">
      <c r="A820" s="375"/>
      <c r="B820" s="375"/>
      <c r="C820" s="375"/>
      <c r="D820" s="377"/>
      <c r="E820" s="377"/>
      <c r="F820" s="377"/>
    </row>
    <row r="821" spans="1:6" x14ac:dyDescent="0.25">
      <c r="A821" s="375"/>
      <c r="B821" s="375"/>
      <c r="C821" s="375"/>
      <c r="D821" s="377"/>
      <c r="E821" s="377"/>
      <c r="F821" s="377"/>
    </row>
    <row r="822" spans="1:6" x14ac:dyDescent="0.25">
      <c r="A822" s="375"/>
      <c r="B822" s="375"/>
      <c r="C822" s="375"/>
      <c r="D822" s="377"/>
      <c r="E822" s="377"/>
      <c r="F822" s="377"/>
    </row>
    <row r="823" spans="1:6" x14ac:dyDescent="0.25">
      <c r="A823" s="375"/>
      <c r="B823" s="375"/>
      <c r="C823" s="375"/>
      <c r="D823" s="377"/>
      <c r="E823" s="377"/>
      <c r="F823" s="377"/>
    </row>
    <row r="824" spans="1:6" x14ac:dyDescent="0.25">
      <c r="A824" s="375"/>
      <c r="B824" s="375"/>
      <c r="C824" s="375"/>
      <c r="D824" s="377"/>
      <c r="E824" s="377"/>
      <c r="F824" s="377"/>
    </row>
    <row r="825" spans="1:6" x14ac:dyDescent="0.25">
      <c r="A825" s="375"/>
      <c r="B825" s="375"/>
      <c r="C825" s="375"/>
      <c r="D825" s="377"/>
      <c r="E825" s="377"/>
      <c r="F825" s="377"/>
    </row>
    <row r="826" spans="1:6" x14ac:dyDescent="0.25">
      <c r="A826" s="375"/>
      <c r="B826" s="375"/>
      <c r="C826" s="375"/>
      <c r="D826" s="377"/>
      <c r="E826" s="377"/>
      <c r="F826" s="377"/>
    </row>
    <row r="827" spans="1:6" x14ac:dyDescent="0.25">
      <c r="A827" s="375"/>
      <c r="B827" s="375"/>
      <c r="C827" s="375"/>
      <c r="D827" s="377"/>
      <c r="E827" s="377"/>
      <c r="F827" s="377"/>
    </row>
    <row r="828" spans="1:6" x14ac:dyDescent="0.25">
      <c r="A828" s="375"/>
      <c r="B828" s="375"/>
      <c r="C828" s="375"/>
      <c r="D828" s="377"/>
      <c r="E828" s="377"/>
      <c r="F828" s="377"/>
    </row>
    <row r="829" spans="1:6" x14ac:dyDescent="0.25">
      <c r="A829" s="375"/>
      <c r="B829" s="375"/>
      <c r="C829" s="375"/>
      <c r="D829" s="377"/>
      <c r="E829" s="377"/>
      <c r="F829" s="377"/>
    </row>
    <row r="830" spans="1:6" x14ac:dyDescent="0.25">
      <c r="A830" s="375"/>
      <c r="B830" s="375"/>
      <c r="C830" s="375"/>
      <c r="D830" s="377"/>
      <c r="E830" s="377"/>
      <c r="F830" s="377"/>
    </row>
    <row r="831" spans="1:6" x14ac:dyDescent="0.25">
      <c r="A831" s="375"/>
      <c r="B831" s="375"/>
      <c r="C831" s="375"/>
      <c r="D831" s="377"/>
      <c r="E831" s="377"/>
      <c r="F831" s="377"/>
    </row>
    <row r="832" spans="1:6" x14ac:dyDescent="0.25">
      <c r="A832" s="375"/>
      <c r="B832" s="375"/>
      <c r="C832" s="375"/>
      <c r="D832" s="377"/>
      <c r="E832" s="377"/>
      <c r="F832" s="377"/>
    </row>
    <row r="833" spans="1:6" x14ac:dyDescent="0.25">
      <c r="A833" s="375"/>
      <c r="B833" s="375"/>
      <c r="C833" s="375"/>
      <c r="D833" s="377"/>
      <c r="E833" s="377"/>
      <c r="F833" s="377"/>
    </row>
    <row r="834" spans="1:6" x14ac:dyDescent="0.25">
      <c r="A834" s="375"/>
      <c r="B834" s="375"/>
      <c r="C834" s="375"/>
      <c r="D834" s="377"/>
      <c r="E834" s="377"/>
      <c r="F834" s="377"/>
    </row>
    <row r="835" spans="1:6" x14ac:dyDescent="0.25">
      <c r="A835" s="375"/>
      <c r="B835" s="375"/>
      <c r="C835" s="375"/>
      <c r="D835" s="377"/>
      <c r="E835" s="377"/>
      <c r="F835" s="377"/>
    </row>
    <row r="836" spans="1:6" x14ac:dyDescent="0.25">
      <c r="A836" s="375"/>
      <c r="B836" s="375"/>
      <c r="C836" s="375"/>
      <c r="D836" s="377"/>
      <c r="E836" s="377"/>
      <c r="F836" s="377"/>
    </row>
    <row r="837" spans="1:6" x14ac:dyDescent="0.25">
      <c r="A837" s="375"/>
      <c r="B837" s="375"/>
      <c r="C837" s="375"/>
      <c r="D837" s="377"/>
      <c r="E837" s="377"/>
      <c r="F837" s="377"/>
    </row>
    <row r="838" spans="1:6" x14ac:dyDescent="0.25">
      <c r="A838" s="375"/>
      <c r="B838" s="375"/>
      <c r="C838" s="375"/>
      <c r="D838" s="377"/>
      <c r="E838" s="377"/>
      <c r="F838" s="377"/>
    </row>
    <row r="839" spans="1:6" x14ac:dyDescent="0.25">
      <c r="A839" s="375"/>
      <c r="B839" s="375"/>
      <c r="C839" s="375"/>
      <c r="D839" s="377"/>
      <c r="E839" s="377"/>
      <c r="F839" s="377"/>
    </row>
    <row r="840" spans="1:6" x14ac:dyDescent="0.25">
      <c r="A840" s="375"/>
      <c r="B840" s="375"/>
      <c r="C840" s="375"/>
      <c r="D840" s="377"/>
      <c r="E840" s="377"/>
      <c r="F840" s="377"/>
    </row>
    <row r="841" spans="1:6" x14ac:dyDescent="0.25">
      <c r="A841" s="375"/>
      <c r="B841" s="375"/>
      <c r="C841" s="375"/>
      <c r="D841" s="377"/>
      <c r="E841" s="377"/>
      <c r="F841" s="377"/>
    </row>
    <row r="842" spans="1:6" x14ac:dyDescent="0.25">
      <c r="A842" s="375"/>
      <c r="B842" s="375"/>
      <c r="C842" s="375"/>
      <c r="D842" s="377"/>
      <c r="E842" s="377"/>
      <c r="F842" s="377"/>
    </row>
    <row r="843" spans="1:6" x14ac:dyDescent="0.25">
      <c r="A843" s="375"/>
      <c r="B843" s="375"/>
      <c r="C843" s="375"/>
      <c r="D843" s="377"/>
      <c r="E843" s="377"/>
      <c r="F843" s="377"/>
    </row>
    <row r="844" spans="1:6" x14ac:dyDescent="0.25">
      <c r="A844" s="375"/>
      <c r="B844" s="375"/>
      <c r="C844" s="375"/>
      <c r="D844" s="377"/>
      <c r="E844" s="377"/>
      <c r="F844" s="377"/>
    </row>
    <row r="845" spans="1:6" x14ac:dyDescent="0.25">
      <c r="A845" s="375"/>
      <c r="B845" s="375"/>
      <c r="C845" s="375"/>
      <c r="D845" s="377"/>
      <c r="E845" s="377"/>
      <c r="F845" s="377"/>
    </row>
    <row r="846" spans="1:6" x14ac:dyDescent="0.25">
      <c r="A846" s="375"/>
      <c r="B846" s="375"/>
      <c r="C846" s="375"/>
      <c r="D846" s="377"/>
      <c r="E846" s="377"/>
      <c r="F846" s="377"/>
    </row>
    <row r="847" spans="1:6" x14ac:dyDescent="0.25">
      <c r="A847" s="375"/>
      <c r="B847" s="375"/>
      <c r="C847" s="375"/>
      <c r="D847" s="377"/>
      <c r="E847" s="377"/>
      <c r="F847" s="377"/>
    </row>
    <row r="848" spans="1:6" x14ac:dyDescent="0.25">
      <c r="A848" s="375"/>
      <c r="B848" s="375"/>
      <c r="C848" s="375"/>
      <c r="D848" s="377"/>
      <c r="E848" s="377"/>
      <c r="F848" s="377"/>
    </row>
    <row r="849" spans="1:6" x14ac:dyDescent="0.25">
      <c r="A849" s="375"/>
      <c r="B849" s="375"/>
      <c r="C849" s="375"/>
      <c r="D849" s="377"/>
      <c r="E849" s="377"/>
      <c r="F849" s="377"/>
    </row>
    <row r="850" spans="1:6" x14ac:dyDescent="0.25">
      <c r="A850" s="375"/>
      <c r="B850" s="375"/>
      <c r="C850" s="375"/>
      <c r="D850" s="377"/>
      <c r="E850" s="377"/>
      <c r="F850" s="377"/>
    </row>
    <row r="851" spans="1:6" x14ac:dyDescent="0.25">
      <c r="A851" s="375"/>
      <c r="B851" s="375"/>
      <c r="C851" s="375"/>
      <c r="D851" s="377"/>
      <c r="E851" s="377"/>
      <c r="F851" s="377"/>
    </row>
    <row r="852" spans="1:6" x14ac:dyDescent="0.25">
      <c r="A852" s="375"/>
      <c r="B852" s="375"/>
      <c r="C852" s="375"/>
      <c r="D852" s="377"/>
      <c r="E852" s="377"/>
      <c r="F852" s="377"/>
    </row>
    <row r="853" spans="1:6" x14ac:dyDescent="0.25">
      <c r="A853" s="375"/>
      <c r="B853" s="375"/>
      <c r="C853" s="375"/>
      <c r="D853" s="377"/>
      <c r="E853" s="377"/>
      <c r="F853" s="377"/>
    </row>
    <row r="854" spans="1:6" x14ac:dyDescent="0.25">
      <c r="A854" s="375"/>
      <c r="B854" s="375"/>
      <c r="C854" s="375"/>
      <c r="D854" s="377"/>
      <c r="E854" s="377"/>
      <c r="F854" s="377"/>
    </row>
    <row r="855" spans="1:6" x14ac:dyDescent="0.25">
      <c r="A855" s="375"/>
      <c r="B855" s="375"/>
      <c r="C855" s="375"/>
      <c r="D855" s="377"/>
      <c r="E855" s="377"/>
      <c r="F855" s="377"/>
    </row>
    <row r="856" spans="1:6" x14ac:dyDescent="0.25">
      <c r="A856" s="375"/>
      <c r="B856" s="375"/>
      <c r="C856" s="375"/>
      <c r="D856" s="377"/>
      <c r="E856" s="377"/>
      <c r="F856" s="377"/>
    </row>
    <row r="857" spans="1:6" x14ac:dyDescent="0.25">
      <c r="A857" s="375"/>
      <c r="B857" s="375"/>
      <c r="C857" s="375"/>
      <c r="D857" s="377"/>
      <c r="E857" s="377"/>
      <c r="F857" s="377"/>
    </row>
    <row r="858" spans="1:6" x14ac:dyDescent="0.25">
      <c r="A858" s="375"/>
      <c r="B858" s="375"/>
      <c r="C858" s="375"/>
      <c r="D858" s="377"/>
      <c r="E858" s="377"/>
      <c r="F858" s="377"/>
    </row>
    <row r="859" spans="1:6" x14ac:dyDescent="0.25">
      <c r="A859" s="375"/>
      <c r="B859" s="375"/>
      <c r="C859" s="375"/>
      <c r="D859" s="377"/>
      <c r="E859" s="377"/>
      <c r="F859" s="377"/>
    </row>
    <row r="860" spans="1:6" x14ac:dyDescent="0.25">
      <c r="A860" s="375"/>
      <c r="B860" s="375"/>
      <c r="C860" s="375"/>
      <c r="D860" s="377"/>
      <c r="E860" s="377"/>
      <c r="F860" s="377"/>
    </row>
    <row r="861" spans="1:6" x14ac:dyDescent="0.25">
      <c r="A861" s="375"/>
      <c r="B861" s="375"/>
      <c r="C861" s="375"/>
      <c r="D861" s="377"/>
      <c r="E861" s="377"/>
      <c r="F861" s="377"/>
    </row>
    <row r="862" spans="1:6" x14ac:dyDescent="0.25">
      <c r="A862" s="375"/>
      <c r="B862" s="375"/>
      <c r="C862" s="375"/>
      <c r="D862" s="377"/>
      <c r="E862" s="377"/>
      <c r="F862" s="377"/>
    </row>
    <row r="863" spans="1:6" x14ac:dyDescent="0.25">
      <c r="A863" s="375"/>
      <c r="B863" s="375"/>
      <c r="C863" s="375"/>
      <c r="D863" s="377"/>
      <c r="E863" s="377"/>
      <c r="F863" s="377"/>
    </row>
    <row r="864" spans="1:6" x14ac:dyDescent="0.25">
      <c r="A864" s="375"/>
      <c r="B864" s="375"/>
      <c r="C864" s="375"/>
      <c r="D864" s="377"/>
      <c r="E864" s="377"/>
      <c r="F864" s="377"/>
    </row>
    <row r="865" spans="1:6" x14ac:dyDescent="0.25">
      <c r="A865" s="375"/>
      <c r="B865" s="375"/>
      <c r="C865" s="375"/>
      <c r="D865" s="377"/>
      <c r="E865" s="377"/>
      <c r="F865" s="377"/>
    </row>
    <row r="866" spans="1:6" x14ac:dyDescent="0.25">
      <c r="A866" s="375"/>
      <c r="B866" s="375"/>
      <c r="C866" s="375"/>
      <c r="D866" s="377"/>
      <c r="E866" s="377"/>
      <c r="F866" s="377"/>
    </row>
    <row r="867" spans="1:6" x14ac:dyDescent="0.25">
      <c r="A867" s="375"/>
      <c r="B867" s="375"/>
      <c r="C867" s="375"/>
      <c r="D867" s="377"/>
      <c r="E867" s="377"/>
      <c r="F867" s="377"/>
    </row>
    <row r="868" spans="1:6" x14ac:dyDescent="0.25">
      <c r="A868" s="375"/>
      <c r="B868" s="375"/>
      <c r="C868" s="375"/>
      <c r="D868" s="377"/>
      <c r="E868" s="377"/>
      <c r="F868" s="377"/>
    </row>
    <row r="869" spans="1:6" x14ac:dyDescent="0.25">
      <c r="A869" s="375"/>
      <c r="B869" s="375"/>
      <c r="C869" s="375"/>
      <c r="D869" s="377"/>
      <c r="E869" s="377"/>
      <c r="F869" s="377"/>
    </row>
    <row r="870" spans="1:6" x14ac:dyDescent="0.25">
      <c r="A870" s="375"/>
      <c r="B870" s="375"/>
      <c r="C870" s="375"/>
      <c r="D870" s="377"/>
      <c r="E870" s="377"/>
      <c r="F870" s="377"/>
    </row>
    <row r="871" spans="1:6" x14ac:dyDescent="0.25">
      <c r="A871" s="375"/>
      <c r="B871" s="375"/>
      <c r="C871" s="375"/>
      <c r="D871" s="377"/>
      <c r="E871" s="377"/>
      <c r="F871" s="377"/>
    </row>
    <row r="872" spans="1:6" x14ac:dyDescent="0.25">
      <c r="A872" s="375"/>
      <c r="B872" s="375"/>
      <c r="C872" s="375"/>
      <c r="D872" s="377"/>
      <c r="E872" s="377"/>
      <c r="F872" s="377"/>
    </row>
    <row r="873" spans="1:6" x14ac:dyDescent="0.25">
      <c r="A873" s="375"/>
      <c r="B873" s="375"/>
      <c r="C873" s="375"/>
      <c r="D873" s="377"/>
      <c r="E873" s="377"/>
      <c r="F873" s="377"/>
    </row>
    <row r="874" spans="1:6" x14ac:dyDescent="0.25">
      <c r="A874" s="375"/>
      <c r="B874" s="375"/>
      <c r="C874" s="375"/>
      <c r="D874" s="377"/>
      <c r="E874" s="377"/>
      <c r="F874" s="377"/>
    </row>
    <row r="875" spans="1:6" x14ac:dyDescent="0.25">
      <c r="A875" s="375"/>
      <c r="B875" s="375"/>
      <c r="C875" s="375"/>
      <c r="D875" s="377"/>
      <c r="E875" s="377"/>
      <c r="F875" s="377"/>
    </row>
    <row r="876" spans="1:6" x14ac:dyDescent="0.25">
      <c r="A876" s="375"/>
      <c r="B876" s="375"/>
      <c r="C876" s="375"/>
      <c r="D876" s="377"/>
      <c r="E876" s="377"/>
      <c r="F876" s="377"/>
    </row>
    <row r="877" spans="1:6" x14ac:dyDescent="0.25">
      <c r="A877" s="375"/>
      <c r="B877" s="375"/>
      <c r="C877" s="375"/>
      <c r="D877" s="377"/>
      <c r="E877" s="377"/>
      <c r="F877" s="377"/>
    </row>
    <row r="878" spans="1:6" x14ac:dyDescent="0.25">
      <c r="A878" s="375"/>
      <c r="B878" s="375"/>
      <c r="C878" s="375"/>
      <c r="D878" s="377"/>
      <c r="E878" s="377"/>
      <c r="F878" s="377"/>
    </row>
    <row r="879" spans="1:6" x14ac:dyDescent="0.25">
      <c r="A879" s="375"/>
      <c r="B879" s="375"/>
      <c r="C879" s="375"/>
      <c r="D879" s="377"/>
      <c r="E879" s="377"/>
      <c r="F879" s="377"/>
    </row>
    <row r="880" spans="1:6" x14ac:dyDescent="0.25">
      <c r="A880" s="375"/>
      <c r="B880" s="375"/>
      <c r="C880" s="375"/>
      <c r="D880" s="377"/>
      <c r="E880" s="377"/>
      <c r="F880" s="377"/>
    </row>
    <row r="881" spans="1:6" x14ac:dyDescent="0.25">
      <c r="A881" s="375"/>
      <c r="B881" s="375"/>
      <c r="C881" s="375"/>
      <c r="D881" s="377"/>
      <c r="E881" s="377"/>
      <c r="F881" s="377"/>
    </row>
    <row r="882" spans="1:6" x14ac:dyDescent="0.25">
      <c r="A882" s="375"/>
      <c r="B882" s="375"/>
      <c r="C882" s="375"/>
      <c r="D882" s="377"/>
      <c r="E882" s="377"/>
      <c r="F882" s="377"/>
    </row>
    <row r="883" spans="1:6" x14ac:dyDescent="0.25">
      <c r="A883" s="375"/>
      <c r="B883" s="375"/>
      <c r="C883" s="375"/>
      <c r="D883" s="377"/>
      <c r="E883" s="377"/>
      <c r="F883" s="377"/>
    </row>
    <row r="884" spans="1:6" x14ac:dyDescent="0.25">
      <c r="A884" s="375"/>
      <c r="B884" s="375"/>
      <c r="C884" s="375"/>
      <c r="D884" s="377"/>
      <c r="E884" s="377"/>
      <c r="F884" s="377"/>
    </row>
    <row r="885" spans="1:6" x14ac:dyDescent="0.25">
      <c r="A885" s="375"/>
      <c r="B885" s="375"/>
      <c r="C885" s="375"/>
      <c r="D885" s="377"/>
      <c r="E885" s="377"/>
      <c r="F885" s="377"/>
    </row>
    <row r="886" spans="1:6" x14ac:dyDescent="0.25">
      <c r="A886" s="375"/>
      <c r="B886" s="375"/>
      <c r="C886" s="375"/>
      <c r="D886" s="377"/>
      <c r="E886" s="377"/>
      <c r="F886" s="377"/>
    </row>
    <row r="887" spans="1:6" x14ac:dyDescent="0.25">
      <c r="A887" s="375"/>
      <c r="B887" s="375"/>
      <c r="C887" s="375"/>
      <c r="D887" s="377"/>
      <c r="E887" s="377"/>
      <c r="F887" s="377"/>
    </row>
    <row r="888" spans="1:6" x14ac:dyDescent="0.25">
      <c r="A888" s="375"/>
      <c r="B888" s="375"/>
      <c r="C888" s="375"/>
      <c r="D888" s="377"/>
      <c r="E888" s="377"/>
      <c r="F888" s="377"/>
    </row>
    <row r="889" spans="1:6" x14ac:dyDescent="0.25">
      <c r="A889" s="375"/>
      <c r="B889" s="375"/>
      <c r="C889" s="375"/>
      <c r="D889" s="377"/>
      <c r="E889" s="377"/>
      <c r="F889" s="377"/>
    </row>
    <row r="890" spans="1:6" x14ac:dyDescent="0.25">
      <c r="A890" s="375"/>
      <c r="B890" s="375"/>
      <c r="C890" s="375"/>
      <c r="D890" s="377"/>
      <c r="E890" s="377"/>
      <c r="F890" s="377"/>
    </row>
    <row r="891" spans="1:6" x14ac:dyDescent="0.25">
      <c r="A891" s="375"/>
      <c r="B891" s="375"/>
      <c r="C891" s="375"/>
      <c r="D891" s="377"/>
      <c r="E891" s="377"/>
      <c r="F891" s="377"/>
    </row>
    <row r="892" spans="1:6" x14ac:dyDescent="0.25">
      <c r="A892" s="375"/>
      <c r="B892" s="375"/>
      <c r="C892" s="375"/>
      <c r="D892" s="377"/>
      <c r="E892" s="377"/>
      <c r="F892" s="377"/>
    </row>
    <row r="893" spans="1:6" x14ac:dyDescent="0.25">
      <c r="A893" s="375"/>
      <c r="B893" s="375"/>
      <c r="C893" s="375"/>
      <c r="D893" s="377"/>
      <c r="E893" s="377"/>
      <c r="F893" s="377"/>
    </row>
    <row r="894" spans="1:6" x14ac:dyDescent="0.25">
      <c r="A894" s="375"/>
      <c r="B894" s="375"/>
      <c r="C894" s="375"/>
      <c r="D894" s="377"/>
      <c r="E894" s="377"/>
      <c r="F894" s="377"/>
    </row>
    <row r="895" spans="1:6" x14ac:dyDescent="0.25">
      <c r="A895" s="375"/>
      <c r="B895" s="375"/>
      <c r="C895" s="375"/>
      <c r="D895" s="377"/>
      <c r="E895" s="377"/>
      <c r="F895" s="377"/>
    </row>
    <row r="896" spans="1:6" x14ac:dyDescent="0.25">
      <c r="A896" s="375"/>
      <c r="B896" s="375"/>
      <c r="C896" s="375"/>
      <c r="D896" s="377"/>
      <c r="E896" s="377"/>
      <c r="F896" s="377"/>
    </row>
    <row r="897" spans="1:6" x14ac:dyDescent="0.25">
      <c r="A897" s="375"/>
      <c r="B897" s="375"/>
      <c r="C897" s="375"/>
      <c r="D897" s="377"/>
      <c r="E897" s="377"/>
      <c r="F897" s="377"/>
    </row>
    <row r="898" spans="1:6" x14ac:dyDescent="0.25">
      <c r="A898" s="375"/>
      <c r="B898" s="375"/>
      <c r="C898" s="375"/>
      <c r="D898" s="377"/>
      <c r="E898" s="377"/>
      <c r="F898" s="377"/>
    </row>
    <row r="899" spans="1:6" x14ac:dyDescent="0.25">
      <c r="A899" s="375"/>
      <c r="B899" s="375"/>
      <c r="C899" s="375"/>
      <c r="D899" s="377"/>
      <c r="E899" s="377"/>
      <c r="F899" s="377"/>
    </row>
    <row r="900" spans="1:6" x14ac:dyDescent="0.25">
      <c r="A900" s="375"/>
      <c r="B900" s="375"/>
      <c r="C900" s="375"/>
      <c r="D900" s="377"/>
      <c r="E900" s="377"/>
      <c r="F900" s="377"/>
    </row>
    <row r="901" spans="1:6" x14ac:dyDescent="0.25">
      <c r="A901" s="375"/>
      <c r="B901" s="375"/>
      <c r="C901" s="375"/>
      <c r="D901" s="377"/>
      <c r="E901" s="377"/>
      <c r="F901" s="377"/>
    </row>
    <row r="902" spans="1:6" x14ac:dyDescent="0.25">
      <c r="A902" s="375"/>
      <c r="B902" s="375"/>
      <c r="C902" s="375"/>
      <c r="D902" s="377"/>
      <c r="E902" s="377"/>
      <c r="F902" s="377"/>
    </row>
    <row r="903" spans="1:6" x14ac:dyDescent="0.25">
      <c r="A903" s="375"/>
      <c r="B903" s="375"/>
      <c r="C903" s="375"/>
      <c r="D903" s="377"/>
      <c r="E903" s="377"/>
      <c r="F903" s="377"/>
    </row>
    <row r="904" spans="1:6" x14ac:dyDescent="0.25">
      <c r="A904" s="375"/>
      <c r="B904" s="375"/>
      <c r="C904" s="375"/>
      <c r="D904" s="377"/>
      <c r="E904" s="377"/>
      <c r="F904" s="377"/>
    </row>
    <row r="905" spans="1:6" x14ac:dyDescent="0.25">
      <c r="A905" s="375"/>
      <c r="B905" s="375"/>
      <c r="C905" s="375"/>
      <c r="D905" s="377"/>
      <c r="E905" s="377"/>
      <c r="F905" s="377"/>
    </row>
    <row r="906" spans="1:6" x14ac:dyDescent="0.25">
      <c r="A906" s="375"/>
      <c r="B906" s="375"/>
      <c r="C906" s="375"/>
      <c r="D906" s="377"/>
      <c r="E906" s="377"/>
      <c r="F906" s="377"/>
    </row>
    <row r="907" spans="1:6" x14ac:dyDescent="0.25">
      <c r="A907" s="375"/>
      <c r="B907" s="375"/>
      <c r="C907" s="375"/>
      <c r="D907" s="377"/>
      <c r="E907" s="377"/>
      <c r="F907" s="377"/>
    </row>
    <row r="908" spans="1:6" x14ac:dyDescent="0.25">
      <c r="A908" s="375"/>
      <c r="B908" s="375"/>
      <c r="C908" s="375"/>
      <c r="D908" s="377"/>
      <c r="E908" s="377"/>
      <c r="F908" s="377"/>
    </row>
    <row r="909" spans="1:6" x14ac:dyDescent="0.25">
      <c r="A909" s="375"/>
      <c r="B909" s="375"/>
      <c r="C909" s="375"/>
      <c r="D909" s="377"/>
      <c r="E909" s="377"/>
      <c r="F909" s="377"/>
    </row>
    <row r="910" spans="1:6" x14ac:dyDescent="0.25">
      <c r="A910" s="375"/>
      <c r="B910" s="375"/>
      <c r="C910" s="375"/>
      <c r="D910" s="377"/>
      <c r="E910" s="377"/>
      <c r="F910" s="377"/>
    </row>
    <row r="911" spans="1:6" x14ac:dyDescent="0.25">
      <c r="A911" s="375"/>
      <c r="B911" s="375"/>
      <c r="C911" s="375"/>
      <c r="D911" s="377"/>
      <c r="E911" s="377"/>
      <c r="F911" s="377"/>
    </row>
    <row r="912" spans="1:6" x14ac:dyDescent="0.25">
      <c r="A912" s="375"/>
      <c r="B912" s="375"/>
      <c r="C912" s="375"/>
      <c r="D912" s="377"/>
      <c r="E912" s="377"/>
      <c r="F912" s="377"/>
    </row>
    <row r="913" spans="1:6" x14ac:dyDescent="0.25">
      <c r="A913" s="375"/>
      <c r="B913" s="375"/>
      <c r="C913" s="375"/>
      <c r="D913" s="377"/>
      <c r="E913" s="377"/>
      <c r="F913" s="377"/>
    </row>
    <row r="914" spans="1:6" x14ac:dyDescent="0.25">
      <c r="A914" s="375"/>
      <c r="B914" s="375"/>
      <c r="C914" s="375"/>
      <c r="D914" s="377"/>
      <c r="E914" s="377"/>
      <c r="F914" s="377"/>
    </row>
    <row r="915" spans="1:6" x14ac:dyDescent="0.25">
      <c r="A915" s="375"/>
      <c r="B915" s="375"/>
      <c r="C915" s="375"/>
      <c r="D915" s="377"/>
      <c r="E915" s="377"/>
      <c r="F915" s="377"/>
    </row>
    <row r="916" spans="1:6" x14ac:dyDescent="0.25">
      <c r="A916" s="375"/>
      <c r="B916" s="375"/>
      <c r="C916" s="375"/>
      <c r="D916" s="377"/>
      <c r="E916" s="377"/>
      <c r="F916" s="377"/>
    </row>
    <row r="917" spans="1:6" x14ac:dyDescent="0.25">
      <c r="A917" s="375"/>
      <c r="B917" s="375"/>
      <c r="C917" s="375"/>
      <c r="D917" s="377"/>
      <c r="E917" s="377"/>
      <c r="F917" s="377"/>
    </row>
    <row r="918" spans="1:6" x14ac:dyDescent="0.25">
      <c r="A918" s="375"/>
      <c r="B918" s="375"/>
      <c r="C918" s="375"/>
      <c r="D918" s="377"/>
      <c r="E918" s="377"/>
      <c r="F918" s="377"/>
    </row>
    <row r="919" spans="1:6" x14ac:dyDescent="0.25">
      <c r="A919" s="375"/>
      <c r="B919" s="375"/>
      <c r="C919" s="375"/>
      <c r="D919" s="377"/>
      <c r="E919" s="377"/>
      <c r="F919" s="377"/>
    </row>
    <row r="920" spans="1:6" x14ac:dyDescent="0.25">
      <c r="A920" s="375"/>
      <c r="B920" s="375"/>
      <c r="C920" s="375"/>
      <c r="D920" s="377"/>
      <c r="E920" s="377"/>
      <c r="F920" s="377"/>
    </row>
    <row r="921" spans="1:6" x14ac:dyDescent="0.25">
      <c r="A921" s="375"/>
      <c r="B921" s="375"/>
      <c r="C921" s="375"/>
      <c r="D921" s="377"/>
      <c r="E921" s="377"/>
      <c r="F921" s="377"/>
    </row>
    <row r="922" spans="1:6" x14ac:dyDescent="0.25">
      <c r="A922" s="375"/>
      <c r="B922" s="375"/>
      <c r="C922" s="375"/>
      <c r="D922" s="377"/>
      <c r="E922" s="377"/>
      <c r="F922" s="377"/>
    </row>
    <row r="923" spans="1:6" x14ac:dyDescent="0.25">
      <c r="A923" s="375"/>
      <c r="B923" s="375"/>
      <c r="C923" s="375"/>
      <c r="D923" s="377"/>
      <c r="E923" s="377"/>
      <c r="F923" s="377"/>
    </row>
    <row r="924" spans="1:6" x14ac:dyDescent="0.25">
      <c r="A924" s="375"/>
      <c r="B924" s="375"/>
      <c r="C924" s="375"/>
      <c r="D924" s="377"/>
      <c r="E924" s="377"/>
      <c r="F924" s="377"/>
    </row>
    <row r="925" spans="1:6" x14ac:dyDescent="0.25">
      <c r="A925" s="375"/>
      <c r="B925" s="375"/>
      <c r="C925" s="375"/>
      <c r="D925" s="377"/>
      <c r="E925" s="377"/>
      <c r="F925" s="377"/>
    </row>
    <row r="926" spans="1:6" x14ac:dyDescent="0.25">
      <c r="A926" s="375"/>
      <c r="B926" s="375"/>
      <c r="C926" s="375"/>
      <c r="D926" s="377"/>
      <c r="E926" s="377"/>
      <c r="F926" s="377"/>
    </row>
    <row r="927" spans="1:6" x14ac:dyDescent="0.25">
      <c r="A927" s="375"/>
      <c r="B927" s="375"/>
      <c r="C927" s="375"/>
      <c r="D927" s="377"/>
      <c r="E927" s="377"/>
      <c r="F927" s="377"/>
    </row>
    <row r="928" spans="1:6" x14ac:dyDescent="0.25">
      <c r="A928" s="375"/>
      <c r="B928" s="375"/>
      <c r="C928" s="375"/>
      <c r="D928" s="377"/>
      <c r="E928" s="377"/>
      <c r="F928" s="377"/>
    </row>
    <row r="929" spans="1:6" x14ac:dyDescent="0.25">
      <c r="A929" s="375"/>
      <c r="B929" s="375"/>
      <c r="C929" s="375"/>
      <c r="D929" s="377"/>
      <c r="E929" s="377"/>
      <c r="F929" s="377"/>
    </row>
    <row r="930" spans="1:6" x14ac:dyDescent="0.25">
      <c r="A930" s="375"/>
      <c r="B930" s="375"/>
      <c r="C930" s="375"/>
      <c r="D930" s="377"/>
      <c r="E930" s="377"/>
      <c r="F930" s="377"/>
    </row>
    <row r="931" spans="1:6" x14ac:dyDescent="0.25">
      <c r="A931" s="375"/>
      <c r="B931" s="375"/>
      <c r="C931" s="375"/>
      <c r="D931" s="377"/>
      <c r="E931" s="377"/>
      <c r="F931" s="377"/>
    </row>
    <row r="932" spans="1:6" x14ac:dyDescent="0.25">
      <c r="A932" s="375"/>
      <c r="B932" s="375"/>
      <c r="C932" s="375"/>
      <c r="D932" s="377"/>
      <c r="E932" s="377"/>
      <c r="F932" s="377"/>
    </row>
    <row r="933" spans="1:6" x14ac:dyDescent="0.25">
      <c r="A933" s="375"/>
      <c r="B933" s="375"/>
      <c r="C933" s="375"/>
      <c r="D933" s="377"/>
      <c r="E933" s="377"/>
      <c r="F933" s="377"/>
    </row>
    <row r="934" spans="1:6" x14ac:dyDescent="0.25">
      <c r="A934" s="375"/>
      <c r="B934" s="375"/>
      <c r="C934" s="375"/>
      <c r="D934" s="377"/>
      <c r="E934" s="377"/>
      <c r="F934" s="377"/>
    </row>
    <row r="935" spans="1:6" x14ac:dyDescent="0.25">
      <c r="A935" s="375"/>
      <c r="B935" s="375"/>
      <c r="C935" s="375"/>
      <c r="D935" s="377"/>
      <c r="E935" s="377"/>
      <c r="F935" s="377"/>
    </row>
    <row r="936" spans="1:6" x14ac:dyDescent="0.25">
      <c r="A936" s="375"/>
      <c r="B936" s="375"/>
      <c r="C936" s="375"/>
      <c r="D936" s="377"/>
      <c r="E936" s="377"/>
      <c r="F936" s="377"/>
    </row>
    <row r="937" spans="1:6" x14ac:dyDescent="0.25">
      <c r="A937" s="375"/>
      <c r="B937" s="375"/>
      <c r="C937" s="375"/>
      <c r="D937" s="377"/>
      <c r="E937" s="377"/>
      <c r="F937" s="377"/>
    </row>
    <row r="938" spans="1:6" x14ac:dyDescent="0.25">
      <c r="A938" s="375"/>
      <c r="B938" s="375"/>
      <c r="C938" s="375"/>
      <c r="D938" s="377"/>
      <c r="E938" s="377"/>
      <c r="F938" s="377"/>
    </row>
    <row r="939" spans="1:6" x14ac:dyDescent="0.25">
      <c r="A939" s="375"/>
      <c r="B939" s="375"/>
      <c r="C939" s="375"/>
      <c r="D939" s="377"/>
      <c r="E939" s="377"/>
      <c r="F939" s="377"/>
    </row>
    <row r="940" spans="1:6" x14ac:dyDescent="0.25">
      <c r="A940" s="375"/>
      <c r="B940" s="375"/>
      <c r="C940" s="375"/>
      <c r="D940" s="377"/>
      <c r="E940" s="377"/>
      <c r="F940" s="377"/>
    </row>
    <row r="941" spans="1:6" x14ac:dyDescent="0.25">
      <c r="A941" s="375"/>
      <c r="B941" s="375"/>
      <c r="C941" s="375"/>
      <c r="D941" s="377"/>
      <c r="E941" s="377"/>
      <c r="F941" s="377"/>
    </row>
    <row r="942" spans="1:6" x14ac:dyDescent="0.25">
      <c r="A942" s="375"/>
      <c r="B942" s="375"/>
      <c r="C942" s="375"/>
      <c r="D942" s="377"/>
      <c r="E942" s="377"/>
      <c r="F942" s="377"/>
    </row>
    <row r="943" spans="1:6" x14ac:dyDescent="0.25">
      <c r="A943" s="375"/>
      <c r="B943" s="375"/>
      <c r="C943" s="375"/>
      <c r="D943" s="377"/>
      <c r="E943" s="377"/>
      <c r="F943" s="377"/>
    </row>
    <row r="944" spans="1:6" x14ac:dyDescent="0.25">
      <c r="A944" s="375"/>
      <c r="B944" s="375"/>
      <c r="C944" s="375"/>
      <c r="D944" s="377"/>
      <c r="E944" s="377"/>
      <c r="F944" s="377"/>
    </row>
    <row r="945" spans="1:6" x14ac:dyDescent="0.25">
      <c r="A945" s="375"/>
      <c r="B945" s="375"/>
      <c r="C945" s="375"/>
      <c r="D945" s="377"/>
      <c r="E945" s="377"/>
      <c r="F945" s="377"/>
    </row>
    <row r="946" spans="1:6" x14ac:dyDescent="0.25">
      <c r="A946" s="375"/>
      <c r="B946" s="375"/>
      <c r="C946" s="375"/>
      <c r="D946" s="377"/>
      <c r="E946" s="377"/>
      <c r="F946" s="377"/>
    </row>
    <row r="947" spans="1:6" x14ac:dyDescent="0.25">
      <c r="A947" s="375"/>
      <c r="B947" s="375"/>
      <c r="C947" s="375"/>
      <c r="D947" s="377"/>
      <c r="E947" s="377"/>
      <c r="F947" s="377"/>
    </row>
    <row r="948" spans="1:6" x14ac:dyDescent="0.25">
      <c r="A948" s="375"/>
      <c r="B948" s="375"/>
      <c r="C948" s="375"/>
      <c r="D948" s="377"/>
      <c r="E948" s="377"/>
      <c r="F948" s="377"/>
    </row>
    <row r="949" spans="1:6" x14ac:dyDescent="0.25">
      <c r="A949" s="375"/>
      <c r="B949" s="375"/>
      <c r="C949" s="375"/>
      <c r="D949" s="377"/>
      <c r="E949" s="377"/>
      <c r="F949" s="377"/>
    </row>
    <row r="950" spans="1:6" x14ac:dyDescent="0.25">
      <c r="A950" s="375"/>
      <c r="B950" s="375"/>
      <c r="C950" s="375"/>
      <c r="D950" s="377"/>
      <c r="E950" s="377"/>
      <c r="F950" s="377"/>
    </row>
    <row r="951" spans="1:6" x14ac:dyDescent="0.25">
      <c r="A951" s="375"/>
      <c r="B951" s="375"/>
      <c r="C951" s="375"/>
      <c r="D951" s="377"/>
      <c r="E951" s="377"/>
      <c r="F951" s="377"/>
    </row>
    <row r="952" spans="1:6" x14ac:dyDescent="0.25">
      <c r="A952" s="375"/>
      <c r="B952" s="375"/>
      <c r="C952" s="375"/>
      <c r="D952" s="377"/>
      <c r="E952" s="377"/>
      <c r="F952" s="377"/>
    </row>
    <row r="953" spans="1:6" x14ac:dyDescent="0.25">
      <c r="A953" s="375"/>
      <c r="B953" s="375"/>
      <c r="C953" s="375"/>
      <c r="D953" s="377"/>
      <c r="E953" s="377"/>
      <c r="F953" s="377"/>
    </row>
    <row r="954" spans="1:6" x14ac:dyDescent="0.25">
      <c r="A954" s="375"/>
      <c r="B954" s="375"/>
      <c r="C954" s="375"/>
      <c r="D954" s="377"/>
      <c r="E954" s="377"/>
      <c r="F954" s="377"/>
    </row>
    <row r="955" spans="1:6" x14ac:dyDescent="0.25">
      <c r="A955" s="375"/>
      <c r="B955" s="375"/>
      <c r="C955" s="375"/>
      <c r="D955" s="377"/>
      <c r="E955" s="377"/>
      <c r="F955" s="377"/>
    </row>
    <row r="956" spans="1:6" x14ac:dyDescent="0.25">
      <c r="A956" s="375"/>
      <c r="B956" s="375"/>
      <c r="C956" s="375"/>
      <c r="D956" s="377"/>
      <c r="E956" s="377"/>
      <c r="F956" s="377"/>
    </row>
    <row r="957" spans="1:6" x14ac:dyDescent="0.25">
      <c r="A957" s="375"/>
      <c r="B957" s="375"/>
      <c r="C957" s="375"/>
      <c r="D957" s="377"/>
      <c r="E957" s="377"/>
      <c r="F957" s="377"/>
    </row>
    <row r="958" spans="1:6" x14ac:dyDescent="0.25">
      <c r="A958" s="375"/>
      <c r="B958" s="375"/>
      <c r="C958" s="375"/>
      <c r="D958" s="377"/>
      <c r="E958" s="377"/>
      <c r="F958" s="377"/>
    </row>
    <row r="959" spans="1:6" x14ac:dyDescent="0.25">
      <c r="A959" s="375"/>
      <c r="B959" s="375"/>
      <c r="C959" s="375"/>
      <c r="D959" s="377"/>
      <c r="E959" s="377"/>
      <c r="F959" s="377"/>
    </row>
    <row r="960" spans="1:6" x14ac:dyDescent="0.25">
      <c r="A960" s="375"/>
      <c r="B960" s="375"/>
      <c r="C960" s="375"/>
      <c r="D960" s="377"/>
      <c r="E960" s="377"/>
      <c r="F960" s="377"/>
    </row>
    <row r="961" spans="1:6" x14ac:dyDescent="0.25">
      <c r="A961" s="375"/>
      <c r="B961" s="375"/>
      <c r="C961" s="375"/>
      <c r="D961" s="377"/>
      <c r="E961" s="377"/>
      <c r="F961" s="377"/>
    </row>
    <row r="962" spans="1:6" x14ac:dyDescent="0.25">
      <c r="A962" s="375"/>
      <c r="B962" s="375"/>
      <c r="C962" s="375"/>
      <c r="D962" s="377"/>
      <c r="E962" s="377"/>
      <c r="F962" s="377"/>
    </row>
    <row r="963" spans="1:6" x14ac:dyDescent="0.25">
      <c r="A963" s="375"/>
      <c r="B963" s="375"/>
      <c r="C963" s="375"/>
      <c r="D963" s="377"/>
      <c r="E963" s="377"/>
      <c r="F963" s="377"/>
    </row>
    <row r="964" spans="1:6" x14ac:dyDescent="0.25">
      <c r="A964" s="375"/>
      <c r="B964" s="375"/>
      <c r="C964" s="375"/>
      <c r="D964" s="377"/>
      <c r="E964" s="377"/>
      <c r="F964" s="377"/>
    </row>
    <row r="965" spans="1:6" x14ac:dyDescent="0.25">
      <c r="A965" s="375"/>
      <c r="B965" s="375"/>
      <c r="C965" s="375"/>
      <c r="D965" s="377"/>
      <c r="E965" s="377"/>
      <c r="F965" s="377"/>
    </row>
    <row r="966" spans="1:6" x14ac:dyDescent="0.25">
      <c r="A966" s="375"/>
      <c r="B966" s="375"/>
      <c r="C966" s="375"/>
      <c r="D966" s="377"/>
      <c r="E966" s="377"/>
      <c r="F966" s="377"/>
    </row>
    <row r="967" spans="1:6" x14ac:dyDescent="0.25">
      <c r="A967" s="375"/>
      <c r="B967" s="375"/>
      <c r="C967" s="375"/>
      <c r="D967" s="377"/>
      <c r="E967" s="377"/>
      <c r="F967" s="377"/>
    </row>
    <row r="968" spans="1:6" x14ac:dyDescent="0.25">
      <c r="A968" s="375"/>
      <c r="B968" s="375"/>
      <c r="C968" s="375"/>
      <c r="D968" s="377"/>
      <c r="E968" s="377"/>
      <c r="F968" s="377"/>
    </row>
    <row r="969" spans="1:6" x14ac:dyDescent="0.25">
      <c r="A969" s="375"/>
      <c r="B969" s="375"/>
      <c r="C969" s="375"/>
      <c r="D969" s="377"/>
      <c r="E969" s="377"/>
      <c r="F969" s="377"/>
    </row>
    <row r="970" spans="1:6" x14ac:dyDescent="0.25">
      <c r="A970" s="375"/>
      <c r="B970" s="375"/>
      <c r="C970" s="375"/>
      <c r="D970" s="377"/>
      <c r="E970" s="377"/>
      <c r="F970" s="377"/>
    </row>
    <row r="971" spans="1:6" x14ac:dyDescent="0.25">
      <c r="A971" s="375"/>
      <c r="B971" s="375"/>
      <c r="C971" s="375"/>
      <c r="D971" s="377"/>
      <c r="E971" s="377"/>
      <c r="F971" s="377"/>
    </row>
    <row r="972" spans="1:6" x14ac:dyDescent="0.25">
      <c r="A972" s="375"/>
      <c r="B972" s="375"/>
      <c r="C972" s="375"/>
      <c r="D972" s="377"/>
      <c r="E972" s="377"/>
      <c r="F972" s="377"/>
    </row>
    <row r="973" spans="1:6" x14ac:dyDescent="0.25">
      <c r="A973" s="375"/>
      <c r="B973" s="375"/>
      <c r="C973" s="375"/>
      <c r="D973" s="377"/>
      <c r="E973" s="377"/>
      <c r="F973" s="377"/>
    </row>
    <row r="974" spans="1:6" x14ac:dyDescent="0.25">
      <c r="A974" s="375"/>
      <c r="B974" s="375"/>
      <c r="C974" s="375"/>
      <c r="D974" s="377"/>
      <c r="E974" s="377"/>
      <c r="F974" s="377"/>
    </row>
    <row r="975" spans="1:6" x14ac:dyDescent="0.25">
      <c r="A975" s="375"/>
      <c r="B975" s="375"/>
      <c r="C975" s="375"/>
      <c r="D975" s="377"/>
      <c r="E975" s="377"/>
      <c r="F975" s="377"/>
    </row>
    <row r="976" spans="1:6" x14ac:dyDescent="0.25">
      <c r="A976" s="375"/>
      <c r="B976" s="375"/>
      <c r="C976" s="375"/>
      <c r="D976" s="377"/>
      <c r="E976" s="377"/>
      <c r="F976" s="377"/>
    </row>
    <row r="977" spans="1:6" x14ac:dyDescent="0.25">
      <c r="A977" s="375"/>
      <c r="B977" s="375"/>
      <c r="C977" s="375"/>
      <c r="D977" s="377"/>
      <c r="E977" s="377"/>
      <c r="F977" s="377"/>
    </row>
    <row r="978" spans="1:6" x14ac:dyDescent="0.25">
      <c r="A978" s="375"/>
      <c r="B978" s="375"/>
      <c r="C978" s="375"/>
      <c r="D978" s="377"/>
      <c r="E978" s="377"/>
      <c r="F978" s="377"/>
    </row>
    <row r="979" spans="1:6" x14ac:dyDescent="0.25">
      <c r="A979" s="375"/>
      <c r="B979" s="375"/>
      <c r="C979" s="375"/>
      <c r="D979" s="377"/>
      <c r="E979" s="377"/>
      <c r="F979" s="377"/>
    </row>
    <row r="980" spans="1:6" x14ac:dyDescent="0.25">
      <c r="A980" s="375"/>
      <c r="B980" s="375"/>
      <c r="C980" s="375"/>
      <c r="D980" s="377"/>
      <c r="E980" s="377"/>
      <c r="F980" s="377"/>
    </row>
    <row r="981" spans="1:6" x14ac:dyDescent="0.25">
      <c r="A981" s="375"/>
      <c r="B981" s="375"/>
      <c r="C981" s="375"/>
      <c r="D981" s="377"/>
      <c r="E981" s="377"/>
      <c r="F981" s="377"/>
    </row>
    <row r="982" spans="1:6" x14ac:dyDescent="0.25">
      <c r="A982" s="375"/>
      <c r="B982" s="375"/>
      <c r="C982" s="375"/>
      <c r="D982" s="377"/>
      <c r="E982" s="377"/>
      <c r="F982" s="377"/>
    </row>
    <row r="983" spans="1:6" x14ac:dyDescent="0.25">
      <c r="A983" s="375"/>
      <c r="B983" s="375"/>
      <c r="C983" s="375"/>
      <c r="D983" s="377"/>
      <c r="E983" s="377"/>
      <c r="F983" s="377"/>
    </row>
    <row r="984" spans="1:6" x14ac:dyDescent="0.25">
      <c r="A984" s="375"/>
      <c r="B984" s="375"/>
      <c r="C984" s="375"/>
      <c r="D984" s="377"/>
      <c r="E984" s="377"/>
      <c r="F984" s="377"/>
    </row>
    <row r="985" spans="1:6" x14ac:dyDescent="0.25">
      <c r="A985" s="375"/>
      <c r="B985" s="375"/>
      <c r="C985" s="375"/>
      <c r="D985" s="377"/>
      <c r="E985" s="377"/>
      <c r="F985" s="377"/>
    </row>
    <row r="986" spans="1:6" x14ac:dyDescent="0.25">
      <c r="A986" s="375"/>
      <c r="B986" s="375"/>
      <c r="C986" s="375"/>
      <c r="D986" s="377"/>
      <c r="E986" s="377"/>
      <c r="F986" s="377"/>
    </row>
    <row r="987" spans="1:6" x14ac:dyDescent="0.25">
      <c r="A987" s="375"/>
      <c r="B987" s="375"/>
      <c r="C987" s="375"/>
      <c r="D987" s="377"/>
      <c r="E987" s="377"/>
      <c r="F987" s="377"/>
    </row>
    <row r="988" spans="1:6" x14ac:dyDescent="0.25">
      <c r="A988" s="375"/>
      <c r="B988" s="375"/>
      <c r="C988" s="375"/>
      <c r="D988" s="377"/>
      <c r="E988" s="377"/>
      <c r="F988" s="377"/>
    </row>
    <row r="989" spans="1:6" x14ac:dyDescent="0.25">
      <c r="A989" s="375"/>
      <c r="B989" s="375"/>
      <c r="C989" s="375"/>
      <c r="D989" s="377"/>
      <c r="E989" s="377"/>
      <c r="F989" s="377"/>
    </row>
    <row r="990" spans="1:6" x14ac:dyDescent="0.25">
      <c r="A990" s="375"/>
      <c r="B990" s="375"/>
      <c r="C990" s="375"/>
      <c r="D990" s="377"/>
      <c r="E990" s="377"/>
      <c r="F990" s="377"/>
    </row>
    <row r="991" spans="1:6" x14ac:dyDescent="0.25">
      <c r="A991" s="375"/>
      <c r="B991" s="375"/>
      <c r="C991" s="375"/>
      <c r="D991" s="377"/>
      <c r="E991" s="377"/>
      <c r="F991" s="377"/>
    </row>
    <row r="992" spans="1:6" x14ac:dyDescent="0.25">
      <c r="A992" s="375"/>
      <c r="B992" s="375"/>
      <c r="C992" s="375"/>
      <c r="D992" s="377"/>
      <c r="E992" s="377"/>
      <c r="F992" s="377"/>
    </row>
    <row r="993" spans="1:6" x14ac:dyDescent="0.25">
      <c r="A993" s="375"/>
      <c r="B993" s="375"/>
      <c r="C993" s="375"/>
      <c r="D993" s="377"/>
      <c r="E993" s="377"/>
      <c r="F993" s="377"/>
    </row>
    <row r="994" spans="1:6" x14ac:dyDescent="0.25">
      <c r="A994" s="375"/>
      <c r="B994" s="375"/>
      <c r="C994" s="375"/>
      <c r="D994" s="377"/>
      <c r="E994" s="377"/>
      <c r="F994" s="377"/>
    </row>
    <row r="995" spans="1:6" x14ac:dyDescent="0.25">
      <c r="A995" s="375"/>
      <c r="B995" s="375"/>
      <c r="C995" s="375"/>
      <c r="D995" s="377"/>
      <c r="E995" s="377"/>
      <c r="F995" s="377"/>
    </row>
    <row r="996" spans="1:6" x14ac:dyDescent="0.25">
      <c r="A996" s="375"/>
      <c r="B996" s="375"/>
      <c r="C996" s="375"/>
      <c r="D996" s="377"/>
      <c r="E996" s="377"/>
      <c r="F996" s="377"/>
    </row>
    <row r="997" spans="1:6" x14ac:dyDescent="0.25">
      <c r="A997" s="375"/>
      <c r="B997" s="375"/>
      <c r="C997" s="375"/>
      <c r="D997" s="377"/>
      <c r="E997" s="377"/>
      <c r="F997" s="377"/>
    </row>
    <row r="998" spans="1:6" x14ac:dyDescent="0.25">
      <c r="A998" s="375"/>
      <c r="B998" s="375"/>
      <c r="C998" s="375"/>
      <c r="D998" s="377"/>
      <c r="E998" s="377"/>
      <c r="F998" s="377"/>
    </row>
    <row r="999" spans="1:6" x14ac:dyDescent="0.25">
      <c r="A999" s="375"/>
      <c r="B999" s="375"/>
      <c r="C999" s="375"/>
      <c r="D999" s="377"/>
      <c r="E999" s="377"/>
      <c r="F999" s="377"/>
    </row>
    <row r="1000" spans="1:6" x14ac:dyDescent="0.25">
      <c r="A1000" s="375"/>
      <c r="B1000" s="375"/>
      <c r="C1000" s="375"/>
      <c r="D1000" s="377"/>
      <c r="E1000" s="377"/>
      <c r="F1000" s="377"/>
    </row>
    <row r="1001" spans="1:6" x14ac:dyDescent="0.25">
      <c r="A1001" s="375"/>
      <c r="B1001" s="375"/>
      <c r="C1001" s="375"/>
      <c r="D1001" s="377"/>
      <c r="E1001" s="377"/>
      <c r="F1001" s="377"/>
    </row>
    <row r="1002" spans="1:6" x14ac:dyDescent="0.25">
      <c r="A1002" s="375"/>
      <c r="B1002" s="375"/>
      <c r="C1002" s="375"/>
      <c r="D1002" s="377"/>
      <c r="E1002" s="377"/>
      <c r="F1002" s="377"/>
    </row>
    <row r="1003" spans="1:6" x14ac:dyDescent="0.25">
      <c r="A1003" s="375"/>
      <c r="B1003" s="375"/>
      <c r="C1003" s="375"/>
      <c r="D1003" s="377"/>
      <c r="E1003" s="377"/>
      <c r="F1003" s="377"/>
    </row>
    <row r="1004" spans="1:6" x14ac:dyDescent="0.25">
      <c r="A1004" s="375"/>
      <c r="B1004" s="375"/>
      <c r="C1004" s="375"/>
      <c r="D1004" s="377"/>
      <c r="E1004" s="377"/>
      <c r="F1004" s="377"/>
    </row>
    <row r="1005" spans="1:6" x14ac:dyDescent="0.25">
      <c r="A1005" s="375"/>
      <c r="B1005" s="375"/>
      <c r="C1005" s="375"/>
      <c r="D1005" s="377"/>
      <c r="E1005" s="377"/>
      <c r="F1005" s="377"/>
    </row>
    <row r="1006" spans="1:6" x14ac:dyDescent="0.25">
      <c r="A1006" s="375"/>
      <c r="B1006" s="375"/>
      <c r="C1006" s="375"/>
      <c r="D1006" s="377"/>
      <c r="E1006" s="377"/>
      <c r="F1006" s="377"/>
    </row>
    <row r="1007" spans="1:6" x14ac:dyDescent="0.25">
      <c r="A1007" s="375"/>
      <c r="B1007" s="375"/>
      <c r="C1007" s="375"/>
      <c r="D1007" s="377"/>
      <c r="E1007" s="377"/>
      <c r="F1007" s="377"/>
    </row>
    <row r="1008" spans="1:6" x14ac:dyDescent="0.25">
      <c r="A1008" s="375"/>
      <c r="B1008" s="375"/>
      <c r="C1008" s="375"/>
      <c r="D1008" s="377"/>
      <c r="E1008" s="377"/>
      <c r="F1008" s="377"/>
    </row>
    <row r="1009" spans="1:6" x14ac:dyDescent="0.25">
      <c r="A1009" s="375"/>
      <c r="B1009" s="375"/>
      <c r="C1009" s="375"/>
      <c r="D1009" s="377"/>
      <c r="E1009" s="377"/>
      <c r="F1009" s="377"/>
    </row>
    <row r="1010" spans="1:6" x14ac:dyDescent="0.25">
      <c r="A1010" s="375"/>
      <c r="B1010" s="375"/>
      <c r="C1010" s="375"/>
      <c r="D1010" s="377"/>
      <c r="E1010" s="377"/>
      <c r="F1010" s="377"/>
    </row>
    <row r="1011" spans="1:6" x14ac:dyDescent="0.25">
      <c r="A1011" s="375"/>
      <c r="B1011" s="375"/>
      <c r="C1011" s="375"/>
      <c r="D1011" s="377"/>
      <c r="E1011" s="377"/>
      <c r="F1011" s="377"/>
    </row>
    <row r="1012" spans="1:6" x14ac:dyDescent="0.25">
      <c r="A1012" s="375"/>
      <c r="B1012" s="375"/>
      <c r="C1012" s="375"/>
      <c r="D1012" s="377"/>
      <c r="E1012" s="377"/>
      <c r="F1012" s="377"/>
    </row>
    <row r="1013" spans="1:6" x14ac:dyDescent="0.25">
      <c r="A1013" s="375"/>
      <c r="B1013" s="375"/>
      <c r="C1013" s="375"/>
      <c r="D1013" s="377"/>
      <c r="E1013" s="377"/>
      <c r="F1013" s="377"/>
    </row>
    <row r="1014" spans="1:6" x14ac:dyDescent="0.25">
      <c r="A1014" s="375"/>
      <c r="B1014" s="375"/>
      <c r="C1014" s="375"/>
      <c r="D1014" s="377"/>
      <c r="E1014" s="377"/>
      <c r="F1014" s="377"/>
    </row>
    <row r="1015" spans="1:6" x14ac:dyDescent="0.25">
      <c r="A1015" s="375"/>
      <c r="B1015" s="375"/>
      <c r="C1015" s="375"/>
      <c r="D1015" s="377"/>
      <c r="E1015" s="377"/>
      <c r="F1015" s="377"/>
    </row>
    <row r="1016" spans="1:6" x14ac:dyDescent="0.25">
      <c r="A1016" s="375"/>
      <c r="B1016" s="375"/>
      <c r="C1016" s="375"/>
      <c r="D1016" s="377"/>
      <c r="E1016" s="377"/>
      <c r="F1016" s="377"/>
    </row>
    <row r="1017" spans="1:6" x14ac:dyDescent="0.25">
      <c r="A1017" s="375"/>
      <c r="B1017" s="375"/>
      <c r="C1017" s="375"/>
      <c r="D1017" s="377"/>
      <c r="E1017" s="377"/>
      <c r="F1017" s="377"/>
    </row>
    <row r="1018" spans="1:6" x14ac:dyDescent="0.25">
      <c r="A1018" s="375"/>
      <c r="B1018" s="375"/>
      <c r="C1018" s="375"/>
      <c r="D1018" s="377"/>
      <c r="E1018" s="377"/>
      <c r="F1018" s="377"/>
    </row>
    <row r="1019" spans="1:6" x14ac:dyDescent="0.25">
      <c r="A1019" s="375"/>
      <c r="B1019" s="375"/>
      <c r="C1019" s="375"/>
      <c r="D1019" s="377"/>
      <c r="E1019" s="377"/>
      <c r="F1019" s="377"/>
    </row>
    <row r="1020" spans="1:6" x14ac:dyDescent="0.25">
      <c r="A1020" s="375"/>
      <c r="B1020" s="375"/>
      <c r="C1020" s="375"/>
      <c r="D1020" s="377"/>
      <c r="E1020" s="377"/>
      <c r="F1020" s="377"/>
    </row>
    <row r="1021" spans="1:6" x14ac:dyDescent="0.25">
      <c r="A1021" s="375"/>
      <c r="B1021" s="375"/>
      <c r="C1021" s="375"/>
      <c r="D1021" s="377"/>
      <c r="E1021" s="377"/>
      <c r="F1021" s="377"/>
    </row>
    <row r="1022" spans="1:6" x14ac:dyDescent="0.25">
      <c r="A1022" s="375"/>
      <c r="B1022" s="375"/>
      <c r="C1022" s="375"/>
      <c r="D1022" s="377"/>
      <c r="E1022" s="377"/>
      <c r="F1022" s="377"/>
    </row>
    <row r="1023" spans="1:6" x14ac:dyDescent="0.25">
      <c r="A1023" s="375"/>
      <c r="B1023" s="375"/>
      <c r="C1023" s="375"/>
      <c r="D1023" s="377"/>
      <c r="E1023" s="377"/>
      <c r="F1023" s="377"/>
    </row>
    <row r="1024" spans="1:6" x14ac:dyDescent="0.25">
      <c r="A1024" s="375"/>
      <c r="B1024" s="375"/>
      <c r="C1024" s="375"/>
      <c r="D1024" s="377"/>
      <c r="E1024" s="377"/>
      <c r="F1024" s="377"/>
    </row>
    <row r="1025" spans="1:6" x14ac:dyDescent="0.25">
      <c r="A1025" s="375"/>
      <c r="B1025" s="375"/>
      <c r="C1025" s="375"/>
      <c r="D1025" s="377"/>
      <c r="E1025" s="377"/>
      <c r="F1025" s="377"/>
    </row>
    <row r="1026" spans="1:6" x14ac:dyDescent="0.25">
      <c r="A1026" s="375"/>
      <c r="B1026" s="375"/>
      <c r="C1026" s="375"/>
      <c r="D1026" s="377"/>
      <c r="E1026" s="377"/>
      <c r="F1026" s="377"/>
    </row>
    <row r="1027" spans="1:6" x14ac:dyDescent="0.25">
      <c r="A1027" s="375"/>
      <c r="B1027" s="375"/>
      <c r="C1027" s="375"/>
      <c r="D1027" s="377"/>
      <c r="E1027" s="377"/>
      <c r="F1027" s="377"/>
    </row>
    <row r="1028" spans="1:6" x14ac:dyDescent="0.25">
      <c r="A1028" s="375"/>
      <c r="B1028" s="375"/>
      <c r="C1028" s="375"/>
      <c r="D1028" s="377"/>
      <c r="E1028" s="377"/>
      <c r="F1028" s="377"/>
    </row>
    <row r="1029" spans="1:6" x14ac:dyDescent="0.25">
      <c r="A1029" s="375"/>
      <c r="B1029" s="375"/>
      <c r="C1029" s="375"/>
      <c r="D1029" s="377"/>
      <c r="E1029" s="377"/>
      <c r="F1029" s="377"/>
    </row>
    <row r="1030" spans="1:6" x14ac:dyDescent="0.25">
      <c r="A1030" s="375"/>
      <c r="B1030" s="375"/>
      <c r="C1030" s="375"/>
      <c r="D1030" s="377"/>
      <c r="E1030" s="377"/>
      <c r="F1030" s="377"/>
    </row>
    <row r="1031" spans="1:6" x14ac:dyDescent="0.25">
      <c r="A1031" s="375"/>
      <c r="B1031" s="375"/>
      <c r="C1031" s="375"/>
      <c r="D1031" s="377"/>
      <c r="E1031" s="377"/>
      <c r="F1031" s="377"/>
    </row>
    <row r="1032" spans="1:6" x14ac:dyDescent="0.25">
      <c r="A1032" s="375"/>
      <c r="B1032" s="375"/>
      <c r="C1032" s="375"/>
      <c r="D1032" s="377"/>
      <c r="E1032" s="377"/>
      <c r="F1032" s="377"/>
    </row>
    <row r="1033" spans="1:6" x14ac:dyDescent="0.25">
      <c r="A1033" s="375"/>
      <c r="B1033" s="375"/>
      <c r="C1033" s="375"/>
      <c r="D1033" s="377"/>
      <c r="E1033" s="377"/>
      <c r="F1033" s="377"/>
    </row>
    <row r="1034" spans="1:6" x14ac:dyDescent="0.25">
      <c r="A1034" s="375"/>
      <c r="B1034" s="375"/>
      <c r="C1034" s="375"/>
      <c r="D1034" s="377"/>
      <c r="E1034" s="377"/>
      <c r="F1034" s="377"/>
    </row>
    <row r="1035" spans="1:6" x14ac:dyDescent="0.25">
      <c r="A1035" s="375"/>
      <c r="B1035" s="375"/>
      <c r="C1035" s="375"/>
      <c r="D1035" s="377"/>
      <c r="E1035" s="377"/>
      <c r="F1035" s="377"/>
    </row>
    <row r="1036" spans="1:6" x14ac:dyDescent="0.25">
      <c r="A1036" s="375"/>
      <c r="B1036" s="375"/>
      <c r="C1036" s="375"/>
      <c r="D1036" s="377"/>
      <c r="E1036" s="377"/>
      <c r="F1036" s="377"/>
    </row>
    <row r="1037" spans="1:6" x14ac:dyDescent="0.25">
      <c r="A1037" s="375"/>
      <c r="B1037" s="375"/>
      <c r="C1037" s="375"/>
      <c r="D1037" s="377"/>
      <c r="E1037" s="377"/>
      <c r="F1037" s="377"/>
    </row>
    <row r="1038" spans="1:6" x14ac:dyDescent="0.25">
      <c r="A1038" s="375"/>
      <c r="B1038" s="375"/>
      <c r="C1038" s="375"/>
      <c r="D1038" s="377"/>
      <c r="E1038" s="377"/>
      <c r="F1038" s="377"/>
    </row>
    <row r="1039" spans="1:6" x14ac:dyDescent="0.25">
      <c r="A1039" s="375"/>
      <c r="B1039" s="375"/>
      <c r="C1039" s="375"/>
      <c r="D1039" s="377"/>
      <c r="E1039" s="377"/>
      <c r="F1039" s="377"/>
    </row>
    <row r="1040" spans="1:6" x14ac:dyDescent="0.25">
      <c r="A1040" s="375"/>
      <c r="B1040" s="375"/>
      <c r="C1040" s="375"/>
      <c r="D1040" s="377"/>
      <c r="E1040" s="377"/>
      <c r="F1040" s="377"/>
    </row>
    <row r="1041" spans="1:6" x14ac:dyDescent="0.25">
      <c r="A1041" s="375"/>
      <c r="B1041" s="375"/>
      <c r="C1041" s="375"/>
      <c r="D1041" s="377"/>
      <c r="E1041" s="377"/>
      <c r="F1041" s="377"/>
    </row>
    <row r="1042" spans="1:6" x14ac:dyDescent="0.25">
      <c r="A1042" s="375"/>
      <c r="B1042" s="375"/>
      <c r="C1042" s="375"/>
      <c r="D1042" s="377"/>
      <c r="E1042" s="377"/>
      <c r="F1042" s="377"/>
    </row>
    <row r="1043" spans="1:6" x14ac:dyDescent="0.25">
      <c r="A1043" s="375"/>
      <c r="B1043" s="375"/>
      <c r="C1043" s="375"/>
      <c r="D1043" s="377"/>
      <c r="E1043" s="377"/>
      <c r="F1043" s="377"/>
    </row>
    <row r="1044" spans="1:6" x14ac:dyDescent="0.25">
      <c r="A1044" s="375"/>
      <c r="B1044" s="375"/>
      <c r="C1044" s="375"/>
      <c r="D1044" s="377"/>
      <c r="E1044" s="377"/>
      <c r="F1044" s="377"/>
    </row>
    <row r="1045" spans="1:6" x14ac:dyDescent="0.25">
      <c r="A1045" s="375"/>
      <c r="B1045" s="375"/>
      <c r="C1045" s="375"/>
      <c r="D1045" s="377"/>
      <c r="E1045" s="377"/>
      <c r="F1045" s="377"/>
    </row>
    <row r="1046" spans="1:6" x14ac:dyDescent="0.25">
      <c r="A1046" s="375"/>
      <c r="B1046" s="375"/>
      <c r="C1046" s="375"/>
      <c r="D1046" s="377"/>
      <c r="E1046" s="377"/>
      <c r="F1046" s="377"/>
    </row>
    <row r="1047" spans="1:6" x14ac:dyDescent="0.25">
      <c r="A1047" s="375"/>
      <c r="B1047" s="375"/>
      <c r="C1047" s="375"/>
      <c r="D1047" s="377"/>
      <c r="E1047" s="377"/>
      <c r="F1047" s="377"/>
    </row>
    <row r="1048" spans="1:6" x14ac:dyDescent="0.25">
      <c r="A1048" s="375"/>
      <c r="B1048" s="375"/>
      <c r="C1048" s="375"/>
      <c r="D1048" s="377"/>
      <c r="E1048" s="377"/>
      <c r="F1048" s="377"/>
    </row>
    <row r="1049" spans="1:6" x14ac:dyDescent="0.25">
      <c r="A1049" s="375"/>
      <c r="B1049" s="375"/>
      <c r="C1049" s="375"/>
      <c r="D1049" s="377"/>
      <c r="E1049" s="377"/>
      <c r="F1049" s="377"/>
    </row>
    <row r="1050" spans="1:6" x14ac:dyDescent="0.25">
      <c r="A1050" s="375"/>
      <c r="B1050" s="375"/>
      <c r="C1050" s="375"/>
      <c r="D1050" s="377"/>
      <c r="E1050" s="377"/>
      <c r="F1050" s="377"/>
    </row>
    <row r="1051" spans="1:6" x14ac:dyDescent="0.25">
      <c r="A1051" s="375"/>
      <c r="B1051" s="375"/>
      <c r="C1051" s="375"/>
      <c r="D1051" s="377"/>
      <c r="E1051" s="377"/>
      <c r="F1051" s="377"/>
    </row>
    <row r="1052" spans="1:6" x14ac:dyDescent="0.25">
      <c r="A1052" s="375"/>
      <c r="B1052" s="375"/>
      <c r="C1052" s="375"/>
      <c r="D1052" s="377"/>
      <c r="E1052" s="377"/>
      <c r="F1052" s="377"/>
    </row>
    <row r="1053" spans="1:6" x14ac:dyDescent="0.25">
      <c r="A1053" s="375"/>
      <c r="B1053" s="375"/>
      <c r="C1053" s="375"/>
      <c r="D1053" s="377"/>
      <c r="E1053" s="377"/>
      <c r="F1053" s="377"/>
    </row>
    <row r="1054" spans="1:6" x14ac:dyDescent="0.25">
      <c r="A1054" s="375"/>
      <c r="B1054" s="375"/>
      <c r="C1054" s="375"/>
      <c r="D1054" s="377"/>
      <c r="E1054" s="377"/>
      <c r="F1054" s="377"/>
    </row>
    <row r="1055" spans="1:6" x14ac:dyDescent="0.25">
      <c r="A1055" s="375"/>
      <c r="B1055" s="375"/>
      <c r="C1055" s="375"/>
      <c r="D1055" s="377"/>
      <c r="E1055" s="377"/>
      <c r="F1055" s="377"/>
    </row>
    <row r="1056" spans="1:6" x14ac:dyDescent="0.25">
      <c r="A1056" s="375"/>
      <c r="B1056" s="375"/>
      <c r="C1056" s="375"/>
      <c r="D1056" s="377"/>
      <c r="E1056" s="377"/>
      <c r="F1056" s="377"/>
    </row>
    <row r="1057" spans="1:6" x14ac:dyDescent="0.25">
      <c r="A1057" s="375"/>
      <c r="B1057" s="375"/>
      <c r="C1057" s="375"/>
      <c r="D1057" s="377"/>
      <c r="E1057" s="377"/>
      <c r="F1057" s="377"/>
    </row>
    <row r="1058" spans="1:6" x14ac:dyDescent="0.25">
      <c r="A1058" s="375"/>
      <c r="B1058" s="375"/>
      <c r="C1058" s="375"/>
      <c r="D1058" s="377"/>
      <c r="E1058" s="377"/>
      <c r="F1058" s="377"/>
    </row>
    <row r="1059" spans="1:6" x14ac:dyDescent="0.25">
      <c r="A1059" s="375"/>
      <c r="B1059" s="375"/>
      <c r="C1059" s="375"/>
      <c r="D1059" s="377"/>
      <c r="E1059" s="377"/>
      <c r="F1059" s="377"/>
    </row>
    <row r="1060" spans="1:6" x14ac:dyDescent="0.25">
      <c r="A1060" s="375"/>
      <c r="B1060" s="375"/>
      <c r="C1060" s="375"/>
      <c r="D1060" s="377"/>
      <c r="E1060" s="377"/>
      <c r="F1060" s="377"/>
    </row>
    <row r="1061" spans="1:6" x14ac:dyDescent="0.25">
      <c r="A1061" s="375"/>
      <c r="B1061" s="375"/>
      <c r="C1061" s="375"/>
      <c r="D1061" s="377"/>
      <c r="E1061" s="377"/>
      <c r="F1061" s="377"/>
    </row>
    <row r="1062" spans="1:6" x14ac:dyDescent="0.25">
      <c r="A1062" s="375"/>
      <c r="B1062" s="375"/>
      <c r="C1062" s="375"/>
      <c r="D1062" s="377"/>
      <c r="E1062" s="377"/>
      <c r="F1062" s="377"/>
    </row>
    <row r="1063" spans="1:6" x14ac:dyDescent="0.25">
      <c r="A1063" s="375"/>
      <c r="B1063" s="375"/>
      <c r="C1063" s="375"/>
      <c r="D1063" s="377"/>
      <c r="E1063" s="377"/>
      <c r="F1063" s="377"/>
    </row>
    <row r="1064" spans="1:6" x14ac:dyDescent="0.25">
      <c r="A1064" s="375"/>
      <c r="B1064" s="375"/>
      <c r="C1064" s="375"/>
      <c r="D1064" s="377"/>
      <c r="E1064" s="377"/>
      <c r="F1064" s="377"/>
    </row>
    <row r="1065" spans="1:6" x14ac:dyDescent="0.25">
      <c r="A1065" s="375"/>
      <c r="B1065" s="375"/>
      <c r="C1065" s="375"/>
      <c r="D1065" s="377"/>
      <c r="E1065" s="377"/>
      <c r="F1065" s="377"/>
    </row>
    <row r="1066" spans="1:6" x14ac:dyDescent="0.25">
      <c r="A1066" s="375"/>
      <c r="B1066" s="375"/>
      <c r="C1066" s="375"/>
      <c r="D1066" s="377"/>
      <c r="E1066" s="377"/>
      <c r="F1066" s="377"/>
    </row>
    <row r="1067" spans="1:6" x14ac:dyDescent="0.25">
      <c r="A1067" s="375"/>
      <c r="B1067" s="375"/>
      <c r="C1067" s="375"/>
      <c r="D1067" s="377"/>
      <c r="E1067" s="377"/>
      <c r="F1067" s="377"/>
    </row>
    <row r="1068" spans="1:6" x14ac:dyDescent="0.25">
      <c r="A1068" s="375"/>
      <c r="B1068" s="375"/>
      <c r="C1068" s="375"/>
      <c r="D1068" s="377"/>
      <c r="E1068" s="377"/>
      <c r="F1068" s="377"/>
    </row>
    <row r="1069" spans="1:6" x14ac:dyDescent="0.25">
      <c r="A1069" s="375"/>
      <c r="B1069" s="375"/>
      <c r="C1069" s="375"/>
      <c r="D1069" s="377"/>
      <c r="E1069" s="377"/>
      <c r="F1069" s="377"/>
    </row>
    <row r="1070" spans="1:6" x14ac:dyDescent="0.25">
      <c r="A1070" s="375"/>
      <c r="B1070" s="375"/>
      <c r="C1070" s="375"/>
      <c r="D1070" s="377"/>
      <c r="E1070" s="377"/>
      <c r="F1070" s="377"/>
    </row>
    <row r="1071" spans="1:6" x14ac:dyDescent="0.25">
      <c r="A1071" s="375"/>
      <c r="B1071" s="375"/>
      <c r="C1071" s="375"/>
      <c r="D1071" s="377"/>
      <c r="E1071" s="377"/>
      <c r="F1071" s="377"/>
    </row>
    <row r="1072" spans="1:6" x14ac:dyDescent="0.25">
      <c r="A1072" s="375"/>
      <c r="B1072" s="375"/>
      <c r="C1072" s="375"/>
      <c r="D1072" s="377"/>
      <c r="E1072" s="377"/>
      <c r="F1072" s="377"/>
    </row>
    <row r="1073" spans="1:6" x14ac:dyDescent="0.25">
      <c r="A1073" s="375"/>
      <c r="B1073" s="375"/>
      <c r="C1073" s="375"/>
      <c r="D1073" s="377"/>
      <c r="E1073" s="377"/>
      <c r="F1073" s="377"/>
    </row>
    <row r="1074" spans="1:6" x14ac:dyDescent="0.25">
      <c r="A1074" s="375"/>
      <c r="B1074" s="375"/>
      <c r="C1074" s="375"/>
      <c r="D1074" s="377"/>
      <c r="E1074" s="377"/>
      <c r="F1074" s="377"/>
    </row>
    <row r="1075" spans="1:6" x14ac:dyDescent="0.25">
      <c r="A1075" s="375"/>
      <c r="B1075" s="375"/>
      <c r="C1075" s="375"/>
      <c r="D1075" s="377"/>
      <c r="E1075" s="377"/>
      <c r="F1075" s="377"/>
    </row>
    <row r="1076" spans="1:6" x14ac:dyDescent="0.25">
      <c r="A1076" s="375"/>
      <c r="B1076" s="375"/>
      <c r="C1076" s="375"/>
      <c r="D1076" s="377"/>
      <c r="E1076" s="377"/>
      <c r="F1076" s="377"/>
    </row>
    <row r="1077" spans="1:6" x14ac:dyDescent="0.25">
      <c r="A1077" s="375"/>
      <c r="B1077" s="375"/>
      <c r="C1077" s="375"/>
      <c r="D1077" s="377"/>
      <c r="E1077" s="377"/>
      <c r="F1077" s="377"/>
    </row>
    <row r="1078" spans="1:6" x14ac:dyDescent="0.25">
      <c r="A1078" s="375"/>
      <c r="B1078" s="375"/>
      <c r="C1078" s="375"/>
      <c r="D1078" s="377"/>
      <c r="E1078" s="377"/>
      <c r="F1078" s="377"/>
    </row>
    <row r="1079" spans="1:6" x14ac:dyDescent="0.25">
      <c r="A1079" s="375"/>
      <c r="B1079" s="375"/>
      <c r="C1079" s="375"/>
      <c r="D1079" s="377"/>
      <c r="E1079" s="377"/>
      <c r="F1079" s="377"/>
    </row>
    <row r="1080" spans="1:6" x14ac:dyDescent="0.25">
      <c r="A1080" s="375"/>
      <c r="B1080" s="375"/>
      <c r="C1080" s="375"/>
      <c r="D1080" s="377"/>
      <c r="E1080" s="377"/>
      <c r="F1080" s="377"/>
    </row>
    <row r="1081" spans="1:6" x14ac:dyDescent="0.25">
      <c r="A1081" s="375"/>
      <c r="B1081" s="375"/>
      <c r="C1081" s="375"/>
      <c r="D1081" s="377"/>
      <c r="E1081" s="377"/>
      <c r="F1081" s="377"/>
    </row>
    <row r="1082" spans="1:6" x14ac:dyDescent="0.25">
      <c r="A1082" s="375"/>
      <c r="B1082" s="375"/>
      <c r="C1082" s="375"/>
      <c r="D1082" s="377"/>
      <c r="E1082" s="377"/>
      <c r="F1082" s="377"/>
    </row>
    <row r="1083" spans="1:6" x14ac:dyDescent="0.25">
      <c r="A1083" s="375"/>
      <c r="B1083" s="375"/>
      <c r="C1083" s="375"/>
      <c r="D1083" s="377"/>
      <c r="E1083" s="377"/>
      <c r="F1083" s="377"/>
    </row>
    <row r="1084" spans="1:6" x14ac:dyDescent="0.25">
      <c r="A1084" s="375"/>
      <c r="B1084" s="375"/>
      <c r="C1084" s="375"/>
      <c r="D1084" s="377"/>
      <c r="E1084" s="377"/>
      <c r="F1084" s="377"/>
    </row>
    <row r="1085" spans="1:6" x14ac:dyDescent="0.25">
      <c r="A1085" s="375"/>
      <c r="B1085" s="375"/>
      <c r="C1085" s="375"/>
      <c r="D1085" s="377"/>
      <c r="E1085" s="377"/>
      <c r="F1085" s="377"/>
    </row>
    <row r="1086" spans="1:6" x14ac:dyDescent="0.25">
      <c r="A1086" s="375"/>
      <c r="B1086" s="375"/>
      <c r="C1086" s="375"/>
      <c r="D1086" s="377"/>
      <c r="E1086" s="377"/>
      <c r="F1086" s="377"/>
    </row>
    <row r="1087" spans="1:6" x14ac:dyDescent="0.25">
      <c r="A1087" s="375"/>
      <c r="B1087" s="375"/>
      <c r="C1087" s="375"/>
      <c r="D1087" s="377"/>
      <c r="E1087" s="377"/>
      <c r="F1087" s="377"/>
    </row>
    <row r="1088" spans="1:6" x14ac:dyDescent="0.25">
      <c r="A1088" s="375"/>
      <c r="B1088" s="375"/>
      <c r="C1088" s="375"/>
      <c r="D1088" s="377"/>
      <c r="E1088" s="377"/>
      <c r="F1088" s="377"/>
    </row>
    <row r="1089" spans="1:6" x14ac:dyDescent="0.25">
      <c r="A1089" s="375"/>
      <c r="B1089" s="375"/>
      <c r="C1089" s="375"/>
      <c r="D1089" s="377"/>
      <c r="E1089" s="377"/>
      <c r="F1089" s="377"/>
    </row>
    <row r="1090" spans="1:6" x14ac:dyDescent="0.25">
      <c r="A1090" s="375"/>
      <c r="B1090" s="375"/>
      <c r="C1090" s="375"/>
      <c r="D1090" s="377"/>
      <c r="E1090" s="377"/>
      <c r="F1090" s="377"/>
    </row>
    <row r="1091" spans="1:6" x14ac:dyDescent="0.25">
      <c r="A1091" s="375"/>
      <c r="B1091" s="375"/>
      <c r="C1091" s="375"/>
      <c r="D1091" s="377"/>
      <c r="E1091" s="377"/>
      <c r="F1091" s="377"/>
    </row>
    <row r="1092" spans="1:6" x14ac:dyDescent="0.25">
      <c r="A1092" s="375"/>
      <c r="B1092" s="375"/>
      <c r="C1092" s="375"/>
      <c r="D1092" s="377"/>
      <c r="E1092" s="377"/>
      <c r="F1092" s="377"/>
    </row>
    <row r="1093" spans="1:6" x14ac:dyDescent="0.25">
      <c r="A1093" s="375"/>
      <c r="B1093" s="375"/>
      <c r="C1093" s="375"/>
      <c r="D1093" s="377"/>
      <c r="E1093" s="377"/>
      <c r="F1093" s="377"/>
    </row>
    <row r="1094" spans="1:6" x14ac:dyDescent="0.25">
      <c r="A1094" s="375"/>
      <c r="B1094" s="375"/>
      <c r="C1094" s="375"/>
      <c r="D1094" s="377"/>
      <c r="E1094" s="377"/>
      <c r="F1094" s="377"/>
    </row>
    <row r="1095" spans="1:6" x14ac:dyDescent="0.25">
      <c r="A1095" s="375"/>
      <c r="B1095" s="375"/>
      <c r="C1095" s="375"/>
      <c r="D1095" s="377"/>
      <c r="E1095" s="377"/>
      <c r="F1095" s="377"/>
    </row>
    <row r="1096" spans="1:6" x14ac:dyDescent="0.25">
      <c r="A1096" s="375"/>
      <c r="B1096" s="375"/>
      <c r="C1096" s="375"/>
      <c r="D1096" s="377"/>
      <c r="E1096" s="377"/>
      <c r="F1096" s="377"/>
    </row>
    <row r="1097" spans="1:6" x14ac:dyDescent="0.25">
      <c r="A1097" s="375"/>
      <c r="B1097" s="375"/>
      <c r="C1097" s="375"/>
      <c r="D1097" s="377"/>
      <c r="E1097" s="377"/>
      <c r="F1097" s="377"/>
    </row>
    <row r="1098" spans="1:6" x14ac:dyDescent="0.25">
      <c r="A1098" s="375"/>
      <c r="B1098" s="375"/>
      <c r="C1098" s="375"/>
      <c r="D1098" s="377"/>
      <c r="E1098" s="377"/>
      <c r="F1098" s="377"/>
    </row>
    <row r="1099" spans="1:6" x14ac:dyDescent="0.25">
      <c r="A1099" s="375"/>
      <c r="B1099" s="375"/>
      <c r="C1099" s="375"/>
      <c r="D1099" s="377"/>
      <c r="E1099" s="377"/>
      <c r="F1099" s="377"/>
    </row>
    <row r="1100" spans="1:6" x14ac:dyDescent="0.25">
      <c r="A1100" s="375"/>
      <c r="B1100" s="375"/>
      <c r="C1100" s="375"/>
      <c r="D1100" s="377"/>
      <c r="E1100" s="377"/>
      <c r="F1100" s="377"/>
    </row>
    <row r="1101" spans="1:6" x14ac:dyDescent="0.25">
      <c r="A1101" s="375"/>
      <c r="B1101" s="375"/>
      <c r="C1101" s="375"/>
      <c r="D1101" s="377"/>
      <c r="E1101" s="377"/>
      <c r="F1101" s="377"/>
    </row>
    <row r="1102" spans="1:6" x14ac:dyDescent="0.25">
      <c r="A1102" s="375"/>
      <c r="B1102" s="375"/>
      <c r="C1102" s="375"/>
      <c r="D1102" s="377"/>
      <c r="E1102" s="377"/>
      <c r="F1102" s="377"/>
    </row>
    <row r="1103" spans="1:6" x14ac:dyDescent="0.25">
      <c r="A1103" s="375"/>
      <c r="B1103" s="375"/>
      <c r="C1103" s="375"/>
      <c r="D1103" s="377"/>
      <c r="E1103" s="377"/>
      <c r="F1103" s="377"/>
    </row>
    <row r="1104" spans="1:6" x14ac:dyDescent="0.25">
      <c r="A1104" s="375"/>
      <c r="B1104" s="375"/>
      <c r="C1104" s="375"/>
      <c r="D1104" s="377"/>
      <c r="E1104" s="377"/>
      <c r="F1104" s="377"/>
    </row>
    <row r="1105" spans="1:6" x14ac:dyDescent="0.25">
      <c r="A1105" s="375"/>
      <c r="B1105" s="375"/>
      <c r="C1105" s="375"/>
      <c r="D1105" s="377"/>
      <c r="E1105" s="377"/>
      <c r="F1105" s="377"/>
    </row>
    <row r="1106" spans="1:6" x14ac:dyDescent="0.25">
      <c r="A1106" s="375"/>
      <c r="B1106" s="375"/>
      <c r="C1106" s="375"/>
      <c r="D1106" s="377"/>
      <c r="E1106" s="377"/>
      <c r="F1106" s="377"/>
    </row>
    <row r="1107" spans="1:6" x14ac:dyDescent="0.25">
      <c r="A1107" s="375"/>
      <c r="B1107" s="375"/>
      <c r="C1107" s="375"/>
      <c r="D1107" s="377"/>
      <c r="E1107" s="377"/>
      <c r="F1107" s="377"/>
    </row>
    <row r="1108" spans="1:6" x14ac:dyDescent="0.25">
      <c r="A1108" s="375"/>
      <c r="B1108" s="375"/>
      <c r="C1108" s="375"/>
      <c r="D1108" s="377"/>
      <c r="E1108" s="377"/>
      <c r="F1108" s="377"/>
    </row>
    <row r="1109" spans="1:6" x14ac:dyDescent="0.25">
      <c r="A1109" s="375"/>
      <c r="B1109" s="375"/>
      <c r="C1109" s="375"/>
      <c r="D1109" s="377"/>
      <c r="E1109" s="377"/>
      <c r="F1109" s="377"/>
    </row>
    <row r="1110" spans="1:6" x14ac:dyDescent="0.25">
      <c r="A1110" s="375"/>
      <c r="B1110" s="375"/>
      <c r="C1110" s="375"/>
      <c r="D1110" s="377"/>
      <c r="E1110" s="377"/>
      <c r="F1110" s="377"/>
    </row>
    <row r="1111" spans="1:6" x14ac:dyDescent="0.25">
      <c r="A1111" s="375"/>
      <c r="B1111" s="375"/>
      <c r="C1111" s="375"/>
      <c r="D1111" s="377"/>
      <c r="E1111" s="377"/>
      <c r="F1111" s="377"/>
    </row>
    <row r="1112" spans="1:6" x14ac:dyDescent="0.25">
      <c r="A1112" s="375"/>
      <c r="B1112" s="375"/>
      <c r="C1112" s="375"/>
      <c r="D1112" s="377"/>
      <c r="E1112" s="377"/>
      <c r="F1112" s="377"/>
    </row>
    <row r="1113" spans="1:6" x14ac:dyDescent="0.25">
      <c r="A1113" s="375"/>
      <c r="B1113" s="375"/>
      <c r="C1113" s="375"/>
      <c r="D1113" s="377"/>
      <c r="E1113" s="377"/>
      <c r="F1113" s="377"/>
    </row>
    <row r="1114" spans="1:6" x14ac:dyDescent="0.25">
      <c r="A1114" s="375"/>
      <c r="B1114" s="375"/>
      <c r="C1114" s="375"/>
      <c r="D1114" s="377"/>
      <c r="E1114" s="377"/>
      <c r="F1114" s="377"/>
    </row>
    <row r="1115" spans="1:6" x14ac:dyDescent="0.25">
      <c r="A1115" s="375"/>
      <c r="B1115" s="375"/>
      <c r="C1115" s="375"/>
      <c r="D1115" s="377"/>
      <c r="E1115" s="377"/>
      <c r="F1115" s="377"/>
    </row>
    <row r="1116" spans="1:6" x14ac:dyDescent="0.25">
      <c r="A1116" s="375"/>
      <c r="B1116" s="375"/>
      <c r="C1116" s="375"/>
      <c r="D1116" s="377"/>
      <c r="E1116" s="377"/>
      <c r="F1116" s="377"/>
    </row>
    <row r="1117" spans="1:6" x14ac:dyDescent="0.25">
      <c r="A1117" s="375"/>
      <c r="B1117" s="375"/>
      <c r="C1117" s="375"/>
      <c r="D1117" s="377"/>
      <c r="E1117" s="377"/>
      <c r="F1117" s="377"/>
    </row>
    <row r="1118" spans="1:6" x14ac:dyDescent="0.25">
      <c r="A1118" s="375"/>
      <c r="B1118" s="375"/>
      <c r="C1118" s="375"/>
      <c r="D1118" s="377"/>
      <c r="E1118" s="377"/>
      <c r="F1118" s="377"/>
    </row>
    <row r="1119" spans="1:6" x14ac:dyDescent="0.25">
      <c r="A1119" s="375"/>
      <c r="B1119" s="375"/>
      <c r="C1119" s="375"/>
      <c r="D1119" s="377"/>
      <c r="E1119" s="377"/>
      <c r="F1119" s="377"/>
    </row>
    <row r="1120" spans="1:6" x14ac:dyDescent="0.25">
      <c r="A1120" s="375"/>
      <c r="B1120" s="375"/>
      <c r="C1120" s="375"/>
      <c r="D1120" s="377"/>
      <c r="E1120" s="377"/>
      <c r="F1120" s="377"/>
    </row>
    <row r="1121" spans="1:6" x14ac:dyDescent="0.25">
      <c r="A1121" s="375"/>
      <c r="B1121" s="375"/>
      <c r="C1121" s="375"/>
      <c r="D1121" s="377"/>
      <c r="E1121" s="377"/>
      <c r="F1121" s="377"/>
    </row>
    <row r="1122" spans="1:6" x14ac:dyDescent="0.25">
      <c r="A1122" s="375"/>
      <c r="B1122" s="375"/>
      <c r="C1122" s="375"/>
      <c r="D1122" s="377"/>
      <c r="E1122" s="377"/>
      <c r="F1122" s="377"/>
    </row>
    <row r="1123" spans="1:6" x14ac:dyDescent="0.25">
      <c r="A1123" s="375"/>
      <c r="B1123" s="375"/>
      <c r="C1123" s="375"/>
      <c r="D1123" s="377"/>
      <c r="E1123" s="377"/>
      <c r="F1123" s="377"/>
    </row>
    <row r="1124" spans="1:6" x14ac:dyDescent="0.25">
      <c r="A1124" s="375"/>
      <c r="B1124" s="375"/>
      <c r="C1124" s="375"/>
      <c r="D1124" s="377"/>
      <c r="E1124" s="377"/>
      <c r="F1124" s="377"/>
    </row>
    <row r="1125" spans="1:6" x14ac:dyDescent="0.25">
      <c r="A1125" s="375"/>
      <c r="B1125" s="375"/>
      <c r="C1125" s="375"/>
      <c r="D1125" s="377"/>
      <c r="E1125" s="377"/>
      <c r="F1125" s="377"/>
    </row>
    <row r="1126" spans="1:6" x14ac:dyDescent="0.25">
      <c r="A1126" s="375"/>
      <c r="B1126" s="375"/>
      <c r="C1126" s="375"/>
      <c r="D1126" s="377"/>
      <c r="E1126" s="377"/>
      <c r="F1126" s="377"/>
    </row>
    <row r="1127" spans="1:6" x14ac:dyDescent="0.25">
      <c r="A1127" s="375"/>
      <c r="B1127" s="375"/>
      <c r="C1127" s="375"/>
      <c r="D1127" s="377"/>
      <c r="E1127" s="377"/>
      <c r="F1127" s="377"/>
    </row>
    <row r="1128" spans="1:6" x14ac:dyDescent="0.25">
      <c r="A1128" s="375"/>
      <c r="B1128" s="375"/>
      <c r="C1128" s="375"/>
      <c r="D1128" s="377"/>
      <c r="E1128" s="377"/>
      <c r="F1128" s="377"/>
    </row>
    <row r="1129" spans="1:6" x14ac:dyDescent="0.25">
      <c r="A1129" s="375"/>
      <c r="B1129" s="375"/>
      <c r="C1129" s="375"/>
      <c r="D1129" s="377"/>
      <c r="E1129" s="377"/>
      <c r="F1129" s="377"/>
    </row>
    <row r="1130" spans="1:6" x14ac:dyDescent="0.25">
      <c r="A1130" s="375"/>
      <c r="B1130" s="375"/>
      <c r="C1130" s="375"/>
      <c r="D1130" s="377"/>
      <c r="E1130" s="377"/>
      <c r="F1130" s="377"/>
    </row>
    <row r="1131" spans="1:6" x14ac:dyDescent="0.25">
      <c r="A1131" s="375"/>
      <c r="B1131" s="375"/>
      <c r="C1131" s="375"/>
      <c r="D1131" s="377"/>
      <c r="E1131" s="377"/>
      <c r="F1131" s="377"/>
    </row>
    <row r="1132" spans="1:6" x14ac:dyDescent="0.25">
      <c r="A1132" s="375"/>
      <c r="B1132" s="375"/>
      <c r="C1132" s="375"/>
      <c r="D1132" s="377"/>
      <c r="E1132" s="377"/>
      <c r="F1132" s="377"/>
    </row>
    <row r="1133" spans="1:6" x14ac:dyDescent="0.25">
      <c r="A1133" s="375"/>
      <c r="B1133" s="375"/>
      <c r="C1133" s="375"/>
      <c r="D1133" s="377"/>
      <c r="E1133" s="377"/>
      <c r="F1133" s="377"/>
    </row>
    <row r="1134" spans="1:6" x14ac:dyDescent="0.25">
      <c r="A1134" s="375"/>
      <c r="B1134" s="375"/>
      <c r="C1134" s="375"/>
      <c r="D1134" s="377"/>
      <c r="E1134" s="377"/>
      <c r="F1134" s="377"/>
    </row>
    <row r="1135" spans="1:6" x14ac:dyDescent="0.25">
      <c r="A1135" s="375"/>
      <c r="B1135" s="375"/>
      <c r="C1135" s="375"/>
      <c r="D1135" s="377"/>
      <c r="E1135" s="377"/>
      <c r="F1135" s="377"/>
    </row>
    <row r="1136" spans="1:6" x14ac:dyDescent="0.25">
      <c r="A1136" s="375"/>
      <c r="B1136" s="375"/>
      <c r="C1136" s="375"/>
      <c r="D1136" s="377"/>
      <c r="E1136" s="377"/>
      <c r="F1136" s="377"/>
    </row>
    <row r="1137" spans="1:6" x14ac:dyDescent="0.25">
      <c r="A1137" s="375"/>
      <c r="B1137" s="375"/>
      <c r="C1137" s="375"/>
      <c r="D1137" s="377"/>
      <c r="E1137" s="377"/>
      <c r="F1137" s="377"/>
    </row>
    <row r="1138" spans="1:6" x14ac:dyDescent="0.25">
      <c r="A1138" s="375"/>
      <c r="B1138" s="375"/>
      <c r="C1138" s="375"/>
      <c r="D1138" s="377"/>
      <c r="E1138" s="377"/>
      <c r="F1138" s="377"/>
    </row>
    <row r="1139" spans="1:6" x14ac:dyDescent="0.25">
      <c r="A1139" s="375"/>
      <c r="B1139" s="375"/>
      <c r="C1139" s="375"/>
      <c r="D1139" s="377"/>
      <c r="E1139" s="377"/>
      <c r="F1139" s="377"/>
    </row>
    <row r="1140" spans="1:6" x14ac:dyDescent="0.25">
      <c r="A1140" s="375"/>
      <c r="B1140" s="375"/>
      <c r="C1140" s="375"/>
      <c r="D1140" s="377"/>
      <c r="E1140" s="377"/>
      <c r="F1140" s="377"/>
    </row>
    <row r="1141" spans="1:6" x14ac:dyDescent="0.25">
      <c r="A1141" s="375"/>
      <c r="B1141" s="375"/>
      <c r="C1141" s="375"/>
      <c r="D1141" s="377"/>
      <c r="E1141" s="377"/>
      <c r="F1141" s="377"/>
    </row>
    <row r="1142" spans="1:6" x14ac:dyDescent="0.25">
      <c r="A1142" s="375"/>
      <c r="B1142" s="375"/>
      <c r="C1142" s="375"/>
      <c r="D1142" s="377"/>
      <c r="E1142" s="377"/>
      <c r="F1142" s="377"/>
    </row>
    <row r="1143" spans="1:6" x14ac:dyDescent="0.25">
      <c r="A1143" s="375"/>
      <c r="B1143" s="375"/>
      <c r="C1143" s="375"/>
      <c r="D1143" s="377"/>
      <c r="E1143" s="377"/>
      <c r="F1143" s="377"/>
    </row>
    <row r="1144" spans="1:6" x14ac:dyDescent="0.25">
      <c r="A1144" s="375"/>
      <c r="B1144" s="375"/>
      <c r="C1144" s="375"/>
      <c r="D1144" s="377"/>
      <c r="E1144" s="377"/>
      <c r="F1144" s="377"/>
    </row>
    <row r="1145" spans="1:6" x14ac:dyDescent="0.25">
      <c r="A1145" s="375"/>
      <c r="B1145" s="375"/>
      <c r="C1145" s="375"/>
      <c r="D1145" s="377"/>
      <c r="E1145" s="377"/>
      <c r="F1145" s="377"/>
    </row>
    <row r="1146" spans="1:6" x14ac:dyDescent="0.25">
      <c r="A1146" s="375"/>
      <c r="B1146" s="375"/>
      <c r="C1146" s="375"/>
      <c r="D1146" s="377"/>
      <c r="E1146" s="377"/>
      <c r="F1146" s="377"/>
    </row>
    <row r="1147" spans="1:6" x14ac:dyDescent="0.25">
      <c r="A1147" s="375"/>
      <c r="B1147" s="375"/>
      <c r="C1147" s="375"/>
      <c r="D1147" s="377"/>
      <c r="E1147" s="377"/>
      <c r="F1147" s="377"/>
    </row>
    <row r="1148" spans="1:6" x14ac:dyDescent="0.25">
      <c r="A1148" s="375"/>
      <c r="B1148" s="375"/>
      <c r="C1148" s="375"/>
      <c r="D1148" s="377"/>
      <c r="E1148" s="377"/>
      <c r="F1148" s="377"/>
    </row>
    <row r="1149" spans="1:6" x14ac:dyDescent="0.25">
      <c r="A1149" s="375"/>
      <c r="B1149" s="375"/>
      <c r="C1149" s="375"/>
      <c r="D1149" s="377"/>
      <c r="E1149" s="377"/>
      <c r="F1149" s="377"/>
    </row>
    <row r="1150" spans="1:6" x14ac:dyDescent="0.25">
      <c r="A1150" s="375"/>
      <c r="B1150" s="375"/>
      <c r="C1150" s="375"/>
      <c r="D1150" s="377"/>
      <c r="E1150" s="377"/>
      <c r="F1150" s="377"/>
    </row>
    <row r="1151" spans="1:6" x14ac:dyDescent="0.25">
      <c r="A1151" s="375"/>
      <c r="B1151" s="375"/>
      <c r="C1151" s="375"/>
      <c r="D1151" s="377"/>
      <c r="E1151" s="377"/>
      <c r="F1151" s="377"/>
    </row>
    <row r="1152" spans="1:6" x14ac:dyDescent="0.25">
      <c r="A1152" s="375"/>
      <c r="B1152" s="375"/>
      <c r="C1152" s="375"/>
      <c r="D1152" s="377"/>
      <c r="E1152" s="377"/>
      <c r="F1152" s="377"/>
    </row>
    <row r="1153" spans="1:6" x14ac:dyDescent="0.25">
      <c r="A1153" s="375"/>
      <c r="B1153" s="375"/>
      <c r="C1153" s="375"/>
      <c r="D1153" s="377"/>
      <c r="E1153" s="377"/>
      <c r="F1153" s="377"/>
    </row>
    <row r="1154" spans="1:6" x14ac:dyDescent="0.25">
      <c r="A1154" s="375"/>
      <c r="B1154" s="375"/>
      <c r="C1154" s="375"/>
      <c r="D1154" s="377"/>
      <c r="E1154" s="377"/>
      <c r="F1154" s="377"/>
    </row>
    <row r="1155" spans="1:6" x14ac:dyDescent="0.25">
      <c r="A1155" s="375"/>
      <c r="B1155" s="375"/>
      <c r="C1155" s="375"/>
      <c r="D1155" s="377"/>
      <c r="E1155" s="377"/>
      <c r="F1155" s="377"/>
    </row>
    <row r="1156" spans="1:6" x14ac:dyDescent="0.25">
      <c r="A1156" s="375"/>
      <c r="B1156" s="375"/>
      <c r="C1156" s="375"/>
      <c r="D1156" s="377"/>
      <c r="E1156" s="377"/>
      <c r="F1156" s="377"/>
    </row>
    <row r="1157" spans="1:6" x14ac:dyDescent="0.25">
      <c r="A1157" s="375"/>
      <c r="B1157" s="375"/>
      <c r="C1157" s="375"/>
      <c r="D1157" s="377"/>
      <c r="E1157" s="377"/>
      <c r="F1157" s="377"/>
    </row>
    <row r="1158" spans="1:6" x14ac:dyDescent="0.25">
      <c r="A1158" s="375"/>
      <c r="B1158" s="375"/>
      <c r="C1158" s="375"/>
      <c r="D1158" s="377"/>
      <c r="E1158" s="377"/>
      <c r="F1158" s="377"/>
    </row>
    <row r="1159" spans="1:6" x14ac:dyDescent="0.25">
      <c r="A1159" s="375"/>
      <c r="B1159" s="375"/>
      <c r="C1159" s="375"/>
      <c r="D1159" s="377"/>
      <c r="E1159" s="377"/>
      <c r="F1159" s="377"/>
    </row>
    <row r="1160" spans="1:6" x14ac:dyDescent="0.25">
      <c r="A1160" s="375"/>
      <c r="B1160" s="375"/>
      <c r="C1160" s="375"/>
      <c r="D1160" s="377"/>
      <c r="E1160" s="377"/>
      <c r="F1160" s="377"/>
    </row>
    <row r="1161" spans="1:6" x14ac:dyDescent="0.25">
      <c r="A1161" s="375"/>
      <c r="B1161" s="375"/>
      <c r="C1161" s="375"/>
      <c r="D1161" s="377"/>
      <c r="E1161" s="377"/>
      <c r="F1161" s="377"/>
    </row>
    <row r="1162" spans="1:6" x14ac:dyDescent="0.25">
      <c r="A1162" s="375"/>
      <c r="B1162" s="375"/>
      <c r="C1162" s="375"/>
      <c r="D1162" s="377"/>
      <c r="E1162" s="377"/>
      <c r="F1162" s="377"/>
    </row>
    <row r="1163" spans="1:6" x14ac:dyDescent="0.25">
      <c r="A1163" s="375"/>
      <c r="B1163" s="375"/>
      <c r="C1163" s="375"/>
      <c r="D1163" s="377"/>
      <c r="E1163" s="377"/>
      <c r="F1163" s="377"/>
    </row>
    <row r="1164" spans="1:6" x14ac:dyDescent="0.25">
      <c r="A1164" s="375"/>
      <c r="B1164" s="375"/>
      <c r="C1164" s="375"/>
      <c r="D1164" s="377"/>
      <c r="E1164" s="377"/>
      <c r="F1164" s="377"/>
    </row>
    <row r="1165" spans="1:6" x14ac:dyDescent="0.25">
      <c r="A1165" s="375"/>
      <c r="B1165" s="375"/>
      <c r="C1165" s="375"/>
      <c r="D1165" s="377"/>
      <c r="E1165" s="377"/>
      <c r="F1165" s="377"/>
    </row>
    <row r="1166" spans="1:6" x14ac:dyDescent="0.25">
      <c r="A1166" s="375"/>
      <c r="B1166" s="375"/>
      <c r="C1166" s="375"/>
      <c r="D1166" s="377"/>
      <c r="E1166" s="377"/>
      <c r="F1166" s="377"/>
    </row>
    <row r="1167" spans="1:6" x14ac:dyDescent="0.25">
      <c r="A1167" s="375"/>
      <c r="B1167" s="375"/>
      <c r="C1167" s="375"/>
      <c r="D1167" s="377"/>
      <c r="E1167" s="377"/>
      <c r="F1167" s="377"/>
    </row>
    <row r="1168" spans="1:6" x14ac:dyDescent="0.25">
      <c r="A1168" s="375"/>
      <c r="B1168" s="375"/>
      <c r="C1168" s="375"/>
      <c r="D1168" s="377"/>
      <c r="E1168" s="377"/>
      <c r="F1168" s="377"/>
    </row>
    <row r="1169" spans="1:6" x14ac:dyDescent="0.25">
      <c r="A1169" s="375"/>
      <c r="B1169" s="375"/>
      <c r="C1169" s="375"/>
      <c r="D1169" s="377"/>
      <c r="E1169" s="377"/>
      <c r="F1169" s="377"/>
    </row>
    <row r="1170" spans="1:6" x14ac:dyDescent="0.25">
      <c r="A1170" s="375"/>
      <c r="B1170" s="375"/>
      <c r="C1170" s="375"/>
      <c r="D1170" s="377"/>
      <c r="E1170" s="377"/>
      <c r="F1170" s="377"/>
    </row>
    <row r="1171" spans="1:6" x14ac:dyDescent="0.25">
      <c r="A1171" s="375"/>
      <c r="B1171" s="375"/>
      <c r="C1171" s="375"/>
      <c r="D1171" s="377"/>
      <c r="E1171" s="377"/>
      <c r="F1171" s="377"/>
    </row>
    <row r="1172" spans="1:6" x14ac:dyDescent="0.25">
      <c r="A1172" s="375"/>
      <c r="B1172" s="375"/>
      <c r="C1172" s="375"/>
      <c r="D1172" s="377"/>
      <c r="E1172" s="377"/>
      <c r="F1172" s="377"/>
    </row>
    <row r="1173" spans="1:6" x14ac:dyDescent="0.25">
      <c r="A1173" s="375"/>
      <c r="B1173" s="375"/>
      <c r="C1173" s="375"/>
      <c r="D1173" s="377"/>
      <c r="E1173" s="377"/>
      <c r="F1173" s="377"/>
    </row>
    <row r="1174" spans="1:6" x14ac:dyDescent="0.25">
      <c r="A1174" s="375"/>
      <c r="B1174" s="375"/>
      <c r="C1174" s="375"/>
      <c r="D1174" s="377"/>
      <c r="E1174" s="377"/>
      <c r="F1174" s="377"/>
    </row>
    <row r="1175" spans="1:6" x14ac:dyDescent="0.25">
      <c r="A1175" s="375"/>
      <c r="B1175" s="375"/>
      <c r="C1175" s="375"/>
      <c r="D1175" s="377"/>
      <c r="E1175" s="377"/>
      <c r="F1175" s="377"/>
    </row>
    <row r="1176" spans="1:6" x14ac:dyDescent="0.25">
      <c r="A1176" s="375"/>
      <c r="B1176" s="375"/>
      <c r="C1176" s="375"/>
      <c r="D1176" s="377"/>
      <c r="E1176" s="377"/>
      <c r="F1176" s="377"/>
    </row>
    <row r="1177" spans="1:6" x14ac:dyDescent="0.25">
      <c r="A1177" s="375"/>
      <c r="B1177" s="375"/>
      <c r="C1177" s="375"/>
      <c r="D1177" s="377"/>
      <c r="E1177" s="377"/>
      <c r="F1177" s="377"/>
    </row>
    <row r="1178" spans="1:6" x14ac:dyDescent="0.25">
      <c r="A1178" s="375"/>
      <c r="B1178" s="375"/>
      <c r="C1178" s="375"/>
      <c r="D1178" s="377"/>
      <c r="E1178" s="377"/>
      <c r="F1178" s="377"/>
    </row>
    <row r="1179" spans="1:6" x14ac:dyDescent="0.25">
      <c r="A1179" s="375"/>
      <c r="B1179" s="375"/>
      <c r="C1179" s="375"/>
      <c r="D1179" s="377"/>
      <c r="E1179" s="377"/>
      <c r="F1179" s="377"/>
    </row>
    <row r="1180" spans="1:6" x14ac:dyDescent="0.25">
      <c r="A1180" s="375"/>
      <c r="B1180" s="375"/>
      <c r="C1180" s="375"/>
      <c r="D1180" s="377"/>
      <c r="E1180" s="377"/>
      <c r="F1180" s="377"/>
    </row>
    <row r="1181" spans="1:6" x14ac:dyDescent="0.25">
      <c r="A1181" s="375"/>
      <c r="B1181" s="375"/>
      <c r="C1181" s="375"/>
      <c r="D1181" s="377"/>
      <c r="E1181" s="377"/>
      <c r="F1181" s="377"/>
    </row>
    <row r="1182" spans="1:6" x14ac:dyDescent="0.25">
      <c r="A1182" s="375"/>
      <c r="B1182" s="375"/>
      <c r="C1182" s="375"/>
      <c r="D1182" s="377"/>
      <c r="E1182" s="377"/>
      <c r="F1182" s="377"/>
    </row>
    <row r="1183" spans="1:6" x14ac:dyDescent="0.25">
      <c r="A1183" s="375"/>
      <c r="B1183" s="375"/>
      <c r="C1183" s="375"/>
      <c r="D1183" s="377"/>
      <c r="E1183" s="377"/>
      <c r="F1183" s="377"/>
    </row>
    <row r="1184" spans="1:6" x14ac:dyDescent="0.25">
      <c r="A1184" s="375"/>
      <c r="B1184" s="375"/>
      <c r="C1184" s="375"/>
      <c r="D1184" s="377"/>
      <c r="E1184" s="377"/>
      <c r="F1184" s="377"/>
    </row>
    <row r="1185" spans="1:6" x14ac:dyDescent="0.25">
      <c r="A1185" s="375"/>
      <c r="B1185" s="375"/>
      <c r="C1185" s="375"/>
      <c r="D1185" s="377"/>
      <c r="E1185" s="377"/>
      <c r="F1185" s="377"/>
    </row>
    <row r="1186" spans="1:6" x14ac:dyDescent="0.25">
      <c r="A1186" s="375"/>
      <c r="B1186" s="375"/>
      <c r="C1186" s="375"/>
      <c r="D1186" s="377"/>
      <c r="E1186" s="377"/>
      <c r="F1186" s="377"/>
    </row>
    <row r="1187" spans="1:6" x14ac:dyDescent="0.25">
      <c r="A1187" s="375"/>
      <c r="B1187" s="375"/>
      <c r="C1187" s="375"/>
      <c r="D1187" s="377"/>
      <c r="E1187" s="377"/>
      <c r="F1187" s="377"/>
    </row>
    <row r="1188" spans="1:6" x14ac:dyDescent="0.25">
      <c r="A1188" s="375"/>
      <c r="B1188" s="375"/>
      <c r="C1188" s="375"/>
      <c r="D1188" s="377"/>
      <c r="E1188" s="377"/>
      <c r="F1188" s="377"/>
    </row>
    <row r="1189" spans="1:6" x14ac:dyDescent="0.25">
      <c r="A1189" s="375"/>
      <c r="B1189" s="375"/>
      <c r="C1189" s="375"/>
      <c r="D1189" s="377"/>
      <c r="E1189" s="377"/>
      <c r="F1189" s="377"/>
    </row>
    <row r="1190" spans="1:6" x14ac:dyDescent="0.25">
      <c r="A1190" s="375"/>
      <c r="B1190" s="375"/>
      <c r="C1190" s="375"/>
      <c r="D1190" s="377"/>
      <c r="E1190" s="377"/>
      <c r="F1190" s="377"/>
    </row>
    <row r="1191" spans="1:6" x14ac:dyDescent="0.25">
      <c r="A1191" s="375"/>
      <c r="B1191" s="375"/>
      <c r="C1191" s="375"/>
      <c r="D1191" s="377"/>
      <c r="E1191" s="377"/>
      <c r="F1191" s="377"/>
    </row>
    <row r="1192" spans="1:6" x14ac:dyDescent="0.25">
      <c r="A1192" s="375"/>
      <c r="B1192" s="375"/>
      <c r="C1192" s="375"/>
      <c r="D1192" s="377"/>
      <c r="E1192" s="377"/>
      <c r="F1192" s="377"/>
    </row>
    <row r="1193" spans="1:6" x14ac:dyDescent="0.25">
      <c r="A1193" s="375"/>
      <c r="B1193" s="375"/>
      <c r="C1193" s="375"/>
      <c r="D1193" s="377"/>
      <c r="E1193" s="377"/>
      <c r="F1193" s="377"/>
    </row>
    <row r="1194" spans="1:6" x14ac:dyDescent="0.25">
      <c r="A1194" s="375"/>
      <c r="B1194" s="375"/>
      <c r="C1194" s="375"/>
      <c r="D1194" s="377"/>
      <c r="E1194" s="377"/>
      <c r="F1194" s="377"/>
    </row>
    <row r="1195" spans="1:6" x14ac:dyDescent="0.25">
      <c r="A1195" s="375"/>
      <c r="B1195" s="375"/>
      <c r="C1195" s="375"/>
      <c r="D1195" s="377"/>
      <c r="E1195" s="377"/>
      <c r="F1195" s="377"/>
    </row>
    <row r="1196" spans="1:6" x14ac:dyDescent="0.25">
      <c r="A1196" s="375"/>
      <c r="B1196" s="375"/>
      <c r="C1196" s="375"/>
      <c r="D1196" s="377"/>
      <c r="E1196" s="377"/>
      <c r="F1196" s="377"/>
    </row>
    <row r="1197" spans="1:6" x14ac:dyDescent="0.25">
      <c r="A1197" s="375"/>
      <c r="B1197" s="375"/>
      <c r="C1197" s="375"/>
      <c r="D1197" s="377"/>
      <c r="E1197" s="377"/>
      <c r="F1197" s="377"/>
    </row>
    <row r="1198" spans="1:6" x14ac:dyDescent="0.25">
      <c r="A1198" s="375"/>
      <c r="B1198" s="375"/>
      <c r="C1198" s="375"/>
      <c r="D1198" s="377"/>
      <c r="E1198" s="377"/>
      <c r="F1198" s="377"/>
    </row>
    <row r="1199" spans="1:6" x14ac:dyDescent="0.25">
      <c r="A1199" s="375"/>
      <c r="B1199" s="375"/>
      <c r="C1199" s="375"/>
      <c r="D1199" s="377"/>
      <c r="E1199" s="377"/>
      <c r="F1199" s="377"/>
    </row>
    <row r="1200" spans="1:6" x14ac:dyDescent="0.25">
      <c r="A1200" s="375"/>
      <c r="B1200" s="375"/>
      <c r="C1200" s="375"/>
      <c r="D1200" s="377"/>
      <c r="E1200" s="377"/>
      <c r="F1200" s="377"/>
    </row>
    <row r="1201" spans="1:6" x14ac:dyDescent="0.25">
      <c r="A1201" s="375"/>
      <c r="B1201" s="375"/>
      <c r="C1201" s="375"/>
      <c r="D1201" s="377"/>
      <c r="E1201" s="377"/>
      <c r="F1201" s="377"/>
    </row>
    <row r="1202" spans="1:6" x14ac:dyDescent="0.25">
      <c r="A1202" s="375"/>
      <c r="B1202" s="375"/>
      <c r="C1202" s="375"/>
      <c r="D1202" s="377"/>
      <c r="E1202" s="377"/>
      <c r="F1202" s="377"/>
    </row>
    <row r="1203" spans="1:6" x14ac:dyDescent="0.25">
      <c r="A1203" s="375"/>
      <c r="B1203" s="375"/>
      <c r="C1203" s="375"/>
      <c r="D1203" s="377"/>
      <c r="E1203" s="377"/>
      <c r="F1203" s="377"/>
    </row>
    <row r="1204" spans="1:6" x14ac:dyDescent="0.25">
      <c r="A1204" s="375"/>
      <c r="B1204" s="375"/>
      <c r="C1204" s="375"/>
      <c r="D1204" s="377"/>
      <c r="E1204" s="377"/>
      <c r="F1204" s="377"/>
    </row>
    <row r="1205" spans="1:6" x14ac:dyDescent="0.25">
      <c r="A1205" s="375"/>
      <c r="B1205" s="375"/>
      <c r="C1205" s="375"/>
      <c r="D1205" s="377"/>
      <c r="E1205" s="377"/>
      <c r="F1205" s="377"/>
    </row>
    <row r="1206" spans="1:6" x14ac:dyDescent="0.25">
      <c r="A1206" s="375"/>
      <c r="B1206" s="375"/>
      <c r="C1206" s="375"/>
      <c r="D1206" s="377"/>
      <c r="E1206" s="377"/>
      <c r="F1206" s="377"/>
    </row>
    <row r="1207" spans="1:6" x14ac:dyDescent="0.25">
      <c r="A1207" s="375"/>
      <c r="B1207" s="375"/>
      <c r="C1207" s="375"/>
      <c r="D1207" s="377"/>
      <c r="E1207" s="377"/>
      <c r="F1207" s="377"/>
    </row>
    <row r="1208" spans="1:6" x14ac:dyDescent="0.25">
      <c r="A1208" s="375"/>
      <c r="B1208" s="375"/>
      <c r="C1208" s="375"/>
      <c r="D1208" s="377"/>
      <c r="E1208" s="377"/>
      <c r="F1208" s="377"/>
    </row>
    <row r="1209" spans="1:6" x14ac:dyDescent="0.25">
      <c r="A1209" s="375"/>
      <c r="B1209" s="375"/>
      <c r="C1209" s="375"/>
      <c r="D1209" s="377"/>
      <c r="E1209" s="377"/>
      <c r="F1209" s="377"/>
    </row>
    <row r="1210" spans="1:6" x14ac:dyDescent="0.25">
      <c r="A1210" s="375"/>
      <c r="B1210" s="375"/>
      <c r="C1210" s="375"/>
      <c r="D1210" s="377"/>
      <c r="E1210" s="377"/>
      <c r="F1210" s="377"/>
    </row>
    <row r="1211" spans="1:6" x14ac:dyDescent="0.25">
      <c r="A1211" s="375"/>
      <c r="B1211" s="375"/>
      <c r="C1211" s="375"/>
      <c r="D1211" s="377"/>
      <c r="E1211" s="377"/>
      <c r="F1211" s="377"/>
    </row>
    <row r="1212" spans="1:6" x14ac:dyDescent="0.25">
      <c r="A1212" s="375"/>
      <c r="B1212" s="375"/>
      <c r="C1212" s="375"/>
      <c r="D1212" s="377"/>
      <c r="E1212" s="377"/>
      <c r="F1212" s="377"/>
    </row>
    <row r="1213" spans="1:6" x14ac:dyDescent="0.25">
      <c r="A1213" s="375"/>
      <c r="B1213" s="375"/>
      <c r="C1213" s="375"/>
      <c r="D1213" s="377"/>
      <c r="E1213" s="377"/>
      <c r="F1213" s="377"/>
    </row>
    <row r="1214" spans="1:6" x14ac:dyDescent="0.25">
      <c r="A1214" s="375"/>
      <c r="B1214" s="375"/>
      <c r="C1214" s="375"/>
      <c r="D1214" s="377"/>
      <c r="E1214" s="377"/>
      <c r="F1214" s="377"/>
    </row>
    <row r="1215" spans="1:6" x14ac:dyDescent="0.25">
      <c r="A1215" s="375"/>
      <c r="B1215" s="375"/>
      <c r="C1215" s="375"/>
      <c r="D1215" s="377"/>
      <c r="E1215" s="377"/>
      <c r="F1215" s="377"/>
    </row>
    <row r="1216" spans="1:6" x14ac:dyDescent="0.25">
      <c r="A1216" s="375"/>
      <c r="B1216" s="375"/>
      <c r="C1216" s="375"/>
      <c r="D1216" s="377"/>
      <c r="E1216" s="377"/>
      <c r="F1216" s="377"/>
    </row>
    <row r="1217" spans="1:6" x14ac:dyDescent="0.25">
      <c r="A1217" s="375"/>
      <c r="B1217" s="375"/>
      <c r="C1217" s="375"/>
      <c r="D1217" s="377"/>
      <c r="E1217" s="377"/>
      <c r="F1217" s="377"/>
    </row>
    <row r="1218" spans="1:6" x14ac:dyDescent="0.25">
      <c r="A1218" s="375"/>
      <c r="B1218" s="375"/>
      <c r="C1218" s="375"/>
      <c r="D1218" s="377"/>
      <c r="E1218" s="377"/>
      <c r="F1218" s="377"/>
    </row>
    <row r="1219" spans="1:6" x14ac:dyDescent="0.25">
      <c r="A1219" s="375"/>
      <c r="B1219" s="375"/>
      <c r="C1219" s="375"/>
      <c r="D1219" s="377"/>
      <c r="E1219" s="377"/>
      <c r="F1219" s="377"/>
    </row>
    <row r="1220" spans="1:6" x14ac:dyDescent="0.25">
      <c r="A1220" s="375"/>
      <c r="B1220" s="375"/>
      <c r="C1220" s="375"/>
      <c r="D1220" s="377"/>
      <c r="E1220" s="377"/>
      <c r="F1220" s="377"/>
    </row>
    <row r="1221" spans="1:6" x14ac:dyDescent="0.25">
      <c r="A1221" s="375"/>
      <c r="B1221" s="375"/>
      <c r="C1221" s="375"/>
      <c r="D1221" s="377"/>
      <c r="E1221" s="377"/>
      <c r="F1221" s="377"/>
    </row>
    <row r="1222" spans="1:6" x14ac:dyDescent="0.25">
      <c r="A1222" s="375"/>
      <c r="B1222" s="375"/>
      <c r="C1222" s="375"/>
      <c r="D1222" s="377"/>
      <c r="E1222" s="377"/>
      <c r="F1222" s="377"/>
    </row>
    <row r="1223" spans="1:6" x14ac:dyDescent="0.25">
      <c r="A1223" s="375"/>
      <c r="B1223" s="375"/>
      <c r="C1223" s="375"/>
      <c r="D1223" s="377"/>
      <c r="E1223" s="377"/>
      <c r="F1223" s="377"/>
    </row>
    <row r="1224" spans="1:6" x14ac:dyDescent="0.25">
      <c r="A1224" s="375"/>
      <c r="B1224" s="375"/>
      <c r="C1224" s="375"/>
      <c r="D1224" s="377"/>
      <c r="E1224" s="377"/>
      <c r="F1224" s="377"/>
    </row>
    <row r="1225" spans="1:6" x14ac:dyDescent="0.25">
      <c r="A1225" s="375"/>
      <c r="B1225" s="375"/>
      <c r="C1225" s="375"/>
      <c r="D1225" s="377"/>
      <c r="E1225" s="377"/>
      <c r="F1225" s="377"/>
    </row>
    <row r="1226" spans="1:6" x14ac:dyDescent="0.25">
      <c r="A1226" s="375"/>
      <c r="B1226" s="375"/>
      <c r="C1226" s="375"/>
      <c r="D1226" s="377"/>
      <c r="E1226" s="377"/>
      <c r="F1226" s="377"/>
    </row>
    <row r="1227" spans="1:6" x14ac:dyDescent="0.25">
      <c r="A1227" s="375"/>
      <c r="B1227" s="375"/>
      <c r="C1227" s="375"/>
      <c r="D1227" s="377"/>
      <c r="E1227" s="377"/>
      <c r="F1227" s="377"/>
    </row>
    <row r="1228" spans="1:6" x14ac:dyDescent="0.25">
      <c r="A1228" s="375"/>
      <c r="B1228" s="375"/>
      <c r="C1228" s="375"/>
      <c r="D1228" s="377"/>
      <c r="E1228" s="377"/>
      <c r="F1228" s="377"/>
    </row>
    <row r="1229" spans="1:6" x14ac:dyDescent="0.25">
      <c r="A1229" s="375"/>
      <c r="B1229" s="375"/>
      <c r="C1229" s="375"/>
      <c r="D1229" s="377"/>
      <c r="E1229" s="377"/>
      <c r="F1229" s="377"/>
    </row>
    <row r="1230" spans="1:6" x14ac:dyDescent="0.25">
      <c r="A1230" s="375"/>
      <c r="B1230" s="375"/>
      <c r="C1230" s="375"/>
      <c r="D1230" s="377"/>
      <c r="E1230" s="377"/>
      <c r="F1230" s="377"/>
    </row>
    <row r="1231" spans="1:6" x14ac:dyDescent="0.25">
      <c r="A1231" s="375"/>
      <c r="B1231" s="375"/>
      <c r="C1231" s="375"/>
      <c r="D1231" s="377"/>
      <c r="E1231" s="377"/>
      <c r="F1231" s="377"/>
    </row>
    <row r="1232" spans="1:6" x14ac:dyDescent="0.25">
      <c r="A1232" s="375"/>
      <c r="B1232" s="375"/>
      <c r="C1232" s="375"/>
      <c r="D1232" s="377"/>
      <c r="E1232" s="377"/>
      <c r="F1232" s="377"/>
    </row>
    <row r="1233" spans="1:6" x14ac:dyDescent="0.25">
      <c r="A1233" s="375"/>
      <c r="B1233" s="375"/>
      <c r="C1233" s="375"/>
      <c r="D1233" s="377"/>
      <c r="E1233" s="377"/>
      <c r="F1233" s="377"/>
    </row>
    <row r="1234" spans="1:6" x14ac:dyDescent="0.25">
      <c r="A1234" s="375"/>
      <c r="B1234" s="375"/>
      <c r="C1234" s="375"/>
      <c r="D1234" s="377"/>
      <c r="E1234" s="377"/>
      <c r="F1234" s="377"/>
    </row>
    <row r="1235" spans="1:6" x14ac:dyDescent="0.25">
      <c r="A1235" s="375"/>
      <c r="B1235" s="375"/>
      <c r="C1235" s="375"/>
      <c r="D1235" s="377"/>
      <c r="E1235" s="377"/>
      <c r="F1235" s="377"/>
    </row>
    <row r="1236" spans="1:6" x14ac:dyDescent="0.25">
      <c r="A1236" s="375"/>
      <c r="B1236" s="375"/>
      <c r="C1236" s="375"/>
      <c r="D1236" s="377"/>
      <c r="E1236" s="377"/>
      <c r="F1236" s="377"/>
    </row>
    <row r="1237" spans="1:6" x14ac:dyDescent="0.25">
      <c r="A1237" s="375"/>
      <c r="B1237" s="375"/>
      <c r="C1237" s="375"/>
      <c r="D1237" s="377"/>
      <c r="E1237" s="377"/>
      <c r="F1237" s="377"/>
    </row>
    <row r="1238" spans="1:6" x14ac:dyDescent="0.25">
      <c r="A1238" s="375"/>
      <c r="B1238" s="375"/>
      <c r="C1238" s="375"/>
      <c r="D1238" s="377"/>
      <c r="E1238" s="377"/>
      <c r="F1238" s="377"/>
    </row>
    <row r="1239" spans="1:6" x14ac:dyDescent="0.25">
      <c r="A1239" s="375"/>
      <c r="B1239" s="375"/>
      <c r="C1239" s="375"/>
      <c r="D1239" s="377"/>
      <c r="E1239" s="377"/>
      <c r="F1239" s="377"/>
    </row>
    <row r="1240" spans="1:6" x14ac:dyDescent="0.25">
      <c r="A1240" s="375"/>
      <c r="B1240" s="375"/>
      <c r="C1240" s="375"/>
      <c r="D1240" s="377"/>
      <c r="E1240" s="377"/>
      <c r="F1240" s="377"/>
    </row>
    <row r="1241" spans="1:6" x14ac:dyDescent="0.25">
      <c r="A1241" s="375"/>
      <c r="B1241" s="375"/>
      <c r="C1241" s="375"/>
      <c r="D1241" s="377"/>
      <c r="E1241" s="377"/>
      <c r="F1241" s="377"/>
    </row>
    <row r="1242" spans="1:6" x14ac:dyDescent="0.25">
      <c r="A1242" s="375"/>
      <c r="B1242" s="375"/>
      <c r="C1242" s="375"/>
      <c r="D1242" s="377"/>
      <c r="E1242" s="377"/>
      <c r="F1242" s="377"/>
    </row>
    <row r="1243" spans="1:6" x14ac:dyDescent="0.25">
      <c r="A1243" s="375"/>
      <c r="B1243" s="375"/>
      <c r="C1243" s="375"/>
      <c r="D1243" s="377"/>
      <c r="E1243" s="377"/>
      <c r="F1243" s="377"/>
    </row>
    <row r="1244" spans="1:6" x14ac:dyDescent="0.25">
      <c r="A1244" s="375"/>
      <c r="B1244" s="375"/>
      <c r="C1244" s="375"/>
      <c r="D1244" s="377"/>
      <c r="E1244" s="377"/>
      <c r="F1244" s="377"/>
    </row>
    <row r="1245" spans="1:6" x14ac:dyDescent="0.25">
      <c r="A1245" s="375"/>
      <c r="B1245" s="375"/>
      <c r="C1245" s="375"/>
      <c r="D1245" s="377"/>
      <c r="E1245" s="377"/>
      <c r="F1245" s="377"/>
    </row>
    <row r="1246" spans="1:6" x14ac:dyDescent="0.25">
      <c r="A1246" s="375"/>
      <c r="B1246" s="375"/>
      <c r="C1246" s="375"/>
      <c r="D1246" s="377"/>
      <c r="E1246" s="377"/>
      <c r="F1246" s="377"/>
    </row>
    <row r="1247" spans="1:6" x14ac:dyDescent="0.25">
      <c r="A1247" s="375"/>
      <c r="B1247" s="375"/>
      <c r="C1247" s="375"/>
      <c r="D1247" s="377"/>
      <c r="E1247" s="377"/>
      <c r="F1247" s="377"/>
    </row>
    <row r="1248" spans="1:6" x14ac:dyDescent="0.25">
      <c r="A1248" s="375"/>
      <c r="B1248" s="375"/>
      <c r="C1248" s="375"/>
      <c r="D1248" s="377"/>
      <c r="E1248" s="377"/>
      <c r="F1248" s="377"/>
    </row>
    <row r="1249" spans="1:6" x14ac:dyDescent="0.25">
      <c r="A1249" s="375"/>
      <c r="B1249" s="375"/>
      <c r="C1249" s="375"/>
      <c r="D1249" s="377"/>
      <c r="E1249" s="377"/>
      <c r="F1249" s="377"/>
    </row>
    <row r="1250" spans="1:6" x14ac:dyDescent="0.25">
      <c r="A1250" s="375"/>
      <c r="B1250" s="375"/>
      <c r="C1250" s="375"/>
      <c r="D1250" s="377"/>
      <c r="E1250" s="377"/>
      <c r="F1250" s="377"/>
    </row>
    <row r="1251" spans="1:6" x14ac:dyDescent="0.25">
      <c r="A1251" s="375"/>
      <c r="B1251" s="375"/>
      <c r="C1251" s="375"/>
      <c r="D1251" s="377"/>
      <c r="E1251" s="377"/>
      <c r="F1251" s="377"/>
    </row>
    <row r="1252" spans="1:6" x14ac:dyDescent="0.25">
      <c r="A1252" s="375"/>
      <c r="B1252" s="375"/>
      <c r="C1252" s="375"/>
      <c r="D1252" s="377"/>
      <c r="E1252" s="377"/>
      <c r="F1252" s="377"/>
    </row>
    <row r="1253" spans="1:6" x14ac:dyDescent="0.25">
      <c r="A1253" s="375"/>
      <c r="B1253" s="375"/>
      <c r="C1253" s="375"/>
      <c r="D1253" s="377"/>
      <c r="E1253" s="377"/>
      <c r="F1253" s="377"/>
    </row>
    <row r="1254" spans="1:6" x14ac:dyDescent="0.25">
      <c r="A1254" s="375"/>
      <c r="B1254" s="375"/>
      <c r="C1254" s="375"/>
      <c r="D1254" s="377"/>
      <c r="E1254" s="377"/>
      <c r="F1254" s="377"/>
    </row>
    <row r="1255" spans="1:6" x14ac:dyDescent="0.25">
      <c r="A1255" s="375"/>
      <c r="B1255" s="375"/>
      <c r="C1255" s="375"/>
      <c r="D1255" s="377"/>
      <c r="E1255" s="377"/>
      <c r="F1255" s="377"/>
    </row>
    <row r="1256" spans="1:6" x14ac:dyDescent="0.25">
      <c r="A1256" s="375"/>
      <c r="B1256" s="375"/>
      <c r="C1256" s="375"/>
      <c r="D1256" s="377"/>
      <c r="E1256" s="377"/>
      <c r="F1256" s="377"/>
    </row>
    <row r="1257" spans="1:6" x14ac:dyDescent="0.25">
      <c r="A1257" s="375"/>
      <c r="B1257" s="375"/>
      <c r="C1257" s="375"/>
      <c r="D1257" s="377"/>
      <c r="E1257" s="377"/>
      <c r="F1257" s="377"/>
    </row>
    <row r="1258" spans="1:6" x14ac:dyDescent="0.25">
      <c r="A1258" s="375"/>
      <c r="B1258" s="375"/>
      <c r="C1258" s="375"/>
      <c r="D1258" s="377"/>
      <c r="E1258" s="377"/>
      <c r="F1258" s="377"/>
    </row>
    <row r="1259" spans="1:6" x14ac:dyDescent="0.25">
      <c r="A1259" s="375"/>
      <c r="B1259" s="375"/>
      <c r="C1259" s="375"/>
      <c r="D1259" s="377"/>
      <c r="E1259" s="377"/>
      <c r="F1259" s="377"/>
    </row>
    <row r="1260" spans="1:6" x14ac:dyDescent="0.25">
      <c r="A1260" s="375"/>
      <c r="B1260" s="375"/>
      <c r="C1260" s="375"/>
      <c r="D1260" s="377"/>
      <c r="E1260" s="377"/>
      <c r="F1260" s="377"/>
    </row>
    <row r="1261" spans="1:6" x14ac:dyDescent="0.25">
      <c r="A1261" s="375"/>
      <c r="B1261" s="375"/>
      <c r="C1261" s="375"/>
      <c r="D1261" s="377"/>
      <c r="E1261" s="377"/>
      <c r="F1261" s="377"/>
    </row>
    <row r="1262" spans="1:6" x14ac:dyDescent="0.25">
      <c r="A1262" s="375"/>
      <c r="B1262" s="375"/>
      <c r="C1262" s="375"/>
      <c r="D1262" s="377"/>
      <c r="E1262" s="377"/>
      <c r="F1262" s="377"/>
    </row>
    <row r="1263" spans="1:6" x14ac:dyDescent="0.25">
      <c r="A1263" s="375"/>
      <c r="B1263" s="375"/>
      <c r="C1263" s="375"/>
      <c r="D1263" s="377"/>
      <c r="E1263" s="377"/>
      <c r="F1263" s="377"/>
    </row>
    <row r="1264" spans="1:6" x14ac:dyDescent="0.25">
      <c r="A1264" s="375"/>
      <c r="B1264" s="375"/>
      <c r="C1264" s="375"/>
      <c r="D1264" s="377"/>
      <c r="E1264" s="377"/>
      <c r="F1264" s="377"/>
    </row>
    <row r="1265" spans="1:6" x14ac:dyDescent="0.25">
      <c r="A1265" s="375"/>
      <c r="B1265" s="375"/>
      <c r="C1265" s="375"/>
      <c r="D1265" s="377"/>
      <c r="E1265" s="377"/>
      <c r="F1265" s="377"/>
    </row>
    <row r="1266" spans="1:6" x14ac:dyDescent="0.25">
      <c r="A1266" s="375"/>
      <c r="B1266" s="375"/>
      <c r="C1266" s="375"/>
      <c r="D1266" s="377"/>
      <c r="E1266" s="377"/>
      <c r="F1266" s="377"/>
    </row>
    <row r="1267" spans="1:6" x14ac:dyDescent="0.25">
      <c r="A1267" s="375"/>
      <c r="B1267" s="375"/>
      <c r="C1267" s="375"/>
      <c r="D1267" s="377"/>
      <c r="E1267" s="377"/>
      <c r="F1267" s="377"/>
    </row>
    <row r="1268" spans="1:6" x14ac:dyDescent="0.25">
      <c r="A1268" s="375"/>
      <c r="B1268" s="375"/>
      <c r="C1268" s="375"/>
      <c r="D1268" s="377"/>
      <c r="E1268" s="377"/>
      <c r="F1268" s="377"/>
    </row>
    <row r="1269" spans="1:6" x14ac:dyDescent="0.25">
      <c r="A1269" s="375"/>
      <c r="B1269" s="375"/>
      <c r="C1269" s="375"/>
      <c r="D1269" s="377"/>
      <c r="E1269" s="377"/>
      <c r="F1269" s="377"/>
    </row>
    <row r="1270" spans="1:6" x14ac:dyDescent="0.25">
      <c r="A1270" s="375"/>
      <c r="B1270" s="375"/>
      <c r="C1270" s="375"/>
      <c r="D1270" s="377"/>
      <c r="E1270" s="377"/>
      <c r="F1270" s="377"/>
    </row>
    <row r="1271" spans="1:6" x14ac:dyDescent="0.25">
      <c r="A1271" s="375"/>
      <c r="B1271" s="375"/>
      <c r="C1271" s="375"/>
      <c r="D1271" s="377"/>
      <c r="E1271" s="377"/>
      <c r="F1271" s="377"/>
    </row>
    <row r="1272" spans="1:6" x14ac:dyDescent="0.25">
      <c r="A1272" s="375"/>
      <c r="B1272" s="375"/>
      <c r="C1272" s="375"/>
      <c r="D1272" s="377"/>
      <c r="E1272" s="377"/>
      <c r="F1272" s="377"/>
    </row>
    <row r="1273" spans="1:6" x14ac:dyDescent="0.25">
      <c r="A1273" s="375"/>
      <c r="B1273" s="375"/>
      <c r="C1273" s="375"/>
      <c r="D1273" s="377"/>
      <c r="E1273" s="377"/>
      <c r="F1273" s="377"/>
    </row>
    <row r="1274" spans="1:6" x14ac:dyDescent="0.25">
      <c r="A1274" s="375"/>
      <c r="B1274" s="375"/>
      <c r="C1274" s="375"/>
      <c r="D1274" s="377"/>
      <c r="E1274" s="377"/>
      <c r="F1274" s="377"/>
    </row>
    <row r="1275" spans="1:6" x14ac:dyDescent="0.25">
      <c r="A1275" s="375"/>
      <c r="B1275" s="375"/>
      <c r="C1275" s="375"/>
      <c r="D1275" s="377"/>
      <c r="E1275" s="377"/>
      <c r="F1275" s="377"/>
    </row>
    <row r="1276" spans="1:6" x14ac:dyDescent="0.25">
      <c r="A1276" s="375"/>
      <c r="B1276" s="375"/>
      <c r="C1276" s="375"/>
      <c r="D1276" s="377"/>
      <c r="E1276" s="377"/>
      <c r="F1276" s="377"/>
    </row>
    <row r="1277" spans="1:6" x14ac:dyDescent="0.25">
      <c r="A1277" s="375"/>
      <c r="B1277" s="375"/>
      <c r="C1277" s="375"/>
      <c r="D1277" s="377"/>
      <c r="E1277" s="377"/>
      <c r="F1277" s="377"/>
    </row>
    <row r="1278" spans="1:6" x14ac:dyDescent="0.25">
      <c r="A1278" s="375"/>
      <c r="B1278" s="375"/>
      <c r="C1278" s="375"/>
      <c r="D1278" s="377"/>
      <c r="E1278" s="377"/>
      <c r="F1278" s="377"/>
    </row>
    <row r="1279" spans="1:6" x14ac:dyDescent="0.25">
      <c r="A1279" s="375"/>
      <c r="B1279" s="375"/>
      <c r="C1279" s="375"/>
      <c r="D1279" s="377"/>
      <c r="E1279" s="377"/>
      <c r="F1279" s="377"/>
    </row>
    <row r="1280" spans="1:6" x14ac:dyDescent="0.25">
      <c r="A1280" s="375"/>
      <c r="B1280" s="375"/>
      <c r="C1280" s="375"/>
      <c r="D1280" s="377"/>
      <c r="E1280" s="377"/>
      <c r="F1280" s="377"/>
    </row>
    <row r="1281" spans="1:6" x14ac:dyDescent="0.25">
      <c r="A1281" s="375"/>
      <c r="B1281" s="375"/>
      <c r="C1281" s="375"/>
      <c r="D1281" s="377"/>
      <c r="E1281" s="377"/>
      <c r="F1281" s="377"/>
    </row>
    <row r="1282" spans="1:6" x14ac:dyDescent="0.25">
      <c r="A1282" s="375"/>
      <c r="B1282" s="375"/>
      <c r="C1282" s="375"/>
      <c r="D1282" s="377"/>
      <c r="E1282" s="377"/>
      <c r="F1282" s="377"/>
    </row>
    <row r="1283" spans="1:6" x14ac:dyDescent="0.25">
      <c r="A1283" s="375"/>
      <c r="B1283" s="375"/>
      <c r="C1283" s="375"/>
      <c r="D1283" s="377"/>
      <c r="E1283" s="377"/>
      <c r="F1283" s="377"/>
    </row>
    <row r="1284" spans="1:6" x14ac:dyDescent="0.25">
      <c r="A1284" s="375"/>
      <c r="B1284" s="375"/>
      <c r="C1284" s="375"/>
      <c r="D1284" s="377"/>
      <c r="E1284" s="377"/>
      <c r="F1284" s="377"/>
    </row>
    <row r="1285" spans="1:6" x14ac:dyDescent="0.25">
      <c r="A1285" s="375"/>
      <c r="B1285" s="375"/>
      <c r="C1285" s="375"/>
      <c r="D1285" s="377"/>
      <c r="E1285" s="377"/>
      <c r="F1285" s="377"/>
    </row>
    <row r="1286" spans="1:6" x14ac:dyDescent="0.25">
      <c r="A1286" s="375"/>
      <c r="B1286" s="375"/>
      <c r="C1286" s="375"/>
      <c r="D1286" s="377"/>
      <c r="E1286" s="377"/>
      <c r="F1286" s="377"/>
    </row>
    <row r="1287" spans="1:6" x14ac:dyDescent="0.25">
      <c r="A1287" s="375"/>
      <c r="B1287" s="375"/>
      <c r="C1287" s="375"/>
      <c r="D1287" s="377"/>
      <c r="E1287" s="377"/>
      <c r="F1287" s="377"/>
    </row>
    <row r="1288" spans="1:6" x14ac:dyDescent="0.25">
      <c r="A1288" s="375"/>
      <c r="B1288" s="375"/>
      <c r="C1288" s="375"/>
      <c r="D1288" s="377"/>
      <c r="E1288" s="377"/>
      <c r="F1288" s="377"/>
    </row>
    <row r="1289" spans="1:6" x14ac:dyDescent="0.25">
      <c r="A1289" s="375"/>
      <c r="B1289" s="375"/>
      <c r="C1289" s="375"/>
      <c r="D1289" s="377"/>
      <c r="E1289" s="377"/>
      <c r="F1289" s="377"/>
    </row>
    <row r="1290" spans="1:6" x14ac:dyDescent="0.25">
      <c r="A1290" s="375"/>
      <c r="B1290" s="375"/>
      <c r="C1290" s="375"/>
      <c r="D1290" s="377"/>
      <c r="E1290" s="377"/>
      <c r="F1290" s="377"/>
    </row>
    <row r="1291" spans="1:6" x14ac:dyDescent="0.25">
      <c r="A1291" s="375"/>
      <c r="B1291" s="375"/>
      <c r="C1291" s="375"/>
      <c r="D1291" s="377"/>
      <c r="E1291" s="377"/>
      <c r="F1291" s="377"/>
    </row>
    <row r="1292" spans="1:6" x14ac:dyDescent="0.25">
      <c r="A1292" s="375"/>
      <c r="B1292" s="375"/>
      <c r="C1292" s="375"/>
      <c r="D1292" s="377"/>
      <c r="E1292" s="377"/>
      <c r="F1292" s="377"/>
    </row>
    <row r="1293" spans="1:6" x14ac:dyDescent="0.25">
      <c r="A1293" s="375"/>
      <c r="B1293" s="375"/>
      <c r="C1293" s="375"/>
      <c r="D1293" s="377"/>
      <c r="E1293" s="377"/>
      <c r="F1293" s="377"/>
    </row>
    <row r="1294" spans="1:6" x14ac:dyDescent="0.25">
      <c r="A1294" s="375"/>
      <c r="B1294" s="375"/>
      <c r="C1294" s="375"/>
      <c r="D1294" s="377"/>
      <c r="E1294" s="377"/>
      <c r="F1294" s="377"/>
    </row>
    <row r="1295" spans="1:6" x14ac:dyDescent="0.25">
      <c r="A1295" s="375"/>
      <c r="B1295" s="375"/>
      <c r="C1295" s="375"/>
      <c r="D1295" s="377"/>
      <c r="E1295" s="377"/>
      <c r="F1295" s="377"/>
    </row>
    <row r="1296" spans="1:6" x14ac:dyDescent="0.25">
      <c r="A1296" s="375"/>
      <c r="B1296" s="375"/>
      <c r="C1296" s="375"/>
      <c r="D1296" s="377"/>
      <c r="E1296" s="377"/>
      <c r="F1296" s="377"/>
    </row>
    <row r="1297" spans="1:6" x14ac:dyDescent="0.25">
      <c r="A1297" s="375"/>
      <c r="B1297" s="375"/>
      <c r="C1297" s="375"/>
      <c r="D1297" s="377"/>
      <c r="E1297" s="377"/>
      <c r="F1297" s="377"/>
    </row>
    <row r="1298" spans="1:6" x14ac:dyDescent="0.25">
      <c r="A1298" s="375"/>
      <c r="B1298" s="375"/>
      <c r="C1298" s="375"/>
      <c r="D1298" s="377"/>
      <c r="E1298" s="377"/>
      <c r="F1298" s="377"/>
    </row>
    <row r="1299" spans="1:6" x14ac:dyDescent="0.25">
      <c r="A1299" s="375"/>
      <c r="B1299" s="375"/>
      <c r="C1299" s="375"/>
      <c r="D1299" s="377"/>
      <c r="E1299" s="377"/>
      <c r="F1299" s="377"/>
    </row>
    <row r="1300" spans="1:6" x14ac:dyDescent="0.25">
      <c r="A1300" s="375"/>
      <c r="B1300" s="375"/>
      <c r="C1300" s="375"/>
      <c r="D1300" s="377"/>
      <c r="E1300" s="377"/>
      <c r="F1300" s="377"/>
    </row>
    <row r="1301" spans="1:6" x14ac:dyDescent="0.25">
      <c r="A1301" s="375"/>
      <c r="B1301" s="375"/>
      <c r="C1301" s="375"/>
      <c r="D1301" s="377"/>
      <c r="E1301" s="377"/>
      <c r="F1301" s="377"/>
    </row>
    <row r="1302" spans="1:6" x14ac:dyDescent="0.25">
      <c r="A1302" s="375"/>
      <c r="B1302" s="375"/>
      <c r="C1302" s="375"/>
      <c r="D1302" s="377"/>
      <c r="E1302" s="377"/>
      <c r="F1302" s="377"/>
    </row>
    <row r="1303" spans="1:6" x14ac:dyDescent="0.25">
      <c r="A1303" s="375"/>
      <c r="B1303" s="375"/>
      <c r="C1303" s="375"/>
      <c r="D1303" s="377"/>
      <c r="E1303" s="377"/>
      <c r="F1303" s="377"/>
    </row>
    <row r="1304" spans="1:6" x14ac:dyDescent="0.25">
      <c r="A1304" s="375"/>
      <c r="B1304" s="375"/>
      <c r="C1304" s="375"/>
      <c r="D1304" s="377"/>
      <c r="E1304" s="377"/>
      <c r="F1304" s="377"/>
    </row>
    <row r="1305" spans="1:6" x14ac:dyDescent="0.25">
      <c r="A1305" s="375"/>
      <c r="B1305" s="375"/>
      <c r="C1305" s="375"/>
      <c r="D1305" s="377"/>
      <c r="E1305" s="377"/>
      <c r="F1305" s="377"/>
    </row>
    <row r="1306" spans="1:6" x14ac:dyDescent="0.25">
      <c r="A1306" s="375"/>
      <c r="B1306" s="375"/>
      <c r="C1306" s="375"/>
      <c r="D1306" s="377"/>
      <c r="E1306" s="377"/>
      <c r="F1306" s="377"/>
    </row>
    <row r="1307" spans="1:6" x14ac:dyDescent="0.25">
      <c r="A1307" s="375"/>
      <c r="B1307" s="375"/>
      <c r="C1307" s="375"/>
      <c r="D1307" s="377"/>
      <c r="E1307" s="377"/>
      <c r="F1307" s="377"/>
    </row>
    <row r="1308" spans="1:6" x14ac:dyDescent="0.25">
      <c r="A1308" s="375"/>
      <c r="B1308" s="375"/>
      <c r="C1308" s="375"/>
      <c r="D1308" s="377"/>
      <c r="E1308" s="377"/>
      <c r="F1308" s="377"/>
    </row>
    <row r="1309" spans="1:6" x14ac:dyDescent="0.25">
      <c r="A1309" s="375"/>
      <c r="B1309" s="375"/>
      <c r="C1309" s="375"/>
      <c r="D1309" s="377"/>
      <c r="E1309" s="377"/>
      <c r="F1309" s="377"/>
    </row>
    <row r="1310" spans="1:6" x14ac:dyDescent="0.25">
      <c r="A1310" s="375"/>
      <c r="B1310" s="375"/>
      <c r="C1310" s="375"/>
      <c r="D1310" s="377"/>
      <c r="E1310" s="377"/>
      <c r="F1310" s="377"/>
    </row>
    <row r="1311" spans="1:6" x14ac:dyDescent="0.25">
      <c r="A1311" s="375"/>
      <c r="B1311" s="375"/>
      <c r="C1311" s="375"/>
      <c r="D1311" s="377"/>
      <c r="E1311" s="377"/>
      <c r="F1311" s="377"/>
    </row>
    <row r="1312" spans="1:6" x14ac:dyDescent="0.25">
      <c r="A1312" s="375"/>
      <c r="B1312" s="375"/>
      <c r="C1312" s="375"/>
      <c r="D1312" s="377"/>
      <c r="E1312" s="377"/>
      <c r="F1312" s="377"/>
    </row>
    <row r="1313" spans="1:6" x14ac:dyDescent="0.25">
      <c r="A1313" s="375"/>
      <c r="B1313" s="375"/>
      <c r="C1313" s="375"/>
      <c r="D1313" s="377"/>
      <c r="E1313" s="377"/>
      <c r="F1313" s="377"/>
    </row>
    <row r="1314" spans="1:6" x14ac:dyDescent="0.25">
      <c r="A1314" s="375"/>
      <c r="B1314" s="375"/>
      <c r="C1314" s="375"/>
      <c r="D1314" s="377"/>
      <c r="E1314" s="377"/>
      <c r="F1314" s="377"/>
    </row>
    <row r="1315" spans="1:6" x14ac:dyDescent="0.25">
      <c r="A1315" s="375"/>
      <c r="B1315" s="375"/>
      <c r="C1315" s="375"/>
      <c r="D1315" s="377"/>
      <c r="E1315" s="377"/>
      <c r="F1315" s="377"/>
    </row>
    <row r="1316" spans="1:6" x14ac:dyDescent="0.25">
      <c r="A1316" s="375"/>
      <c r="B1316" s="375"/>
      <c r="C1316" s="375"/>
      <c r="D1316" s="377"/>
      <c r="E1316" s="377"/>
      <c r="F1316" s="377"/>
    </row>
    <row r="1317" spans="1:6" x14ac:dyDescent="0.25">
      <c r="A1317" s="375"/>
      <c r="B1317" s="375"/>
      <c r="C1317" s="375"/>
      <c r="D1317" s="377"/>
      <c r="E1317" s="377"/>
      <c r="F1317" s="377"/>
    </row>
    <row r="1318" spans="1:6" x14ac:dyDescent="0.25">
      <c r="A1318" s="375"/>
      <c r="B1318" s="375"/>
      <c r="C1318" s="375"/>
      <c r="D1318" s="377"/>
      <c r="E1318" s="377"/>
      <c r="F1318" s="377"/>
    </row>
    <row r="1319" spans="1:6" x14ac:dyDescent="0.25">
      <c r="A1319" s="375"/>
      <c r="B1319" s="375"/>
      <c r="C1319" s="375"/>
      <c r="D1319" s="377"/>
      <c r="E1319" s="377"/>
      <c r="F1319" s="377"/>
    </row>
    <row r="1320" spans="1:6" x14ac:dyDescent="0.25">
      <c r="A1320" s="375"/>
      <c r="B1320" s="375"/>
      <c r="C1320" s="375"/>
      <c r="D1320" s="377"/>
      <c r="E1320" s="377"/>
      <c r="F1320" s="377"/>
    </row>
    <row r="1321" spans="1:6" x14ac:dyDescent="0.25">
      <c r="A1321" s="375"/>
      <c r="B1321" s="375"/>
      <c r="C1321" s="375"/>
      <c r="D1321" s="377"/>
      <c r="E1321" s="377"/>
      <c r="F1321" s="377"/>
    </row>
    <row r="1322" spans="1:6" x14ac:dyDescent="0.25">
      <c r="A1322" s="375"/>
      <c r="B1322" s="375"/>
      <c r="C1322" s="375"/>
      <c r="D1322" s="377"/>
      <c r="E1322" s="377"/>
      <c r="F1322" s="377"/>
    </row>
    <row r="1323" spans="1:6" x14ac:dyDescent="0.25">
      <c r="A1323" s="375"/>
      <c r="B1323" s="375"/>
      <c r="C1323" s="375"/>
      <c r="D1323" s="377"/>
      <c r="E1323" s="377"/>
      <c r="F1323" s="377"/>
    </row>
    <row r="1324" spans="1:6" x14ac:dyDescent="0.25">
      <c r="A1324" s="375"/>
      <c r="B1324" s="375"/>
      <c r="C1324" s="375"/>
      <c r="D1324" s="377"/>
      <c r="E1324" s="377"/>
      <c r="F1324" s="377"/>
    </row>
    <row r="1325" spans="1:6" x14ac:dyDescent="0.25">
      <c r="A1325" s="375"/>
      <c r="B1325" s="375"/>
      <c r="C1325" s="375"/>
      <c r="D1325" s="377"/>
      <c r="E1325" s="377"/>
      <c r="F1325" s="377"/>
    </row>
    <row r="1326" spans="1:6" x14ac:dyDescent="0.25">
      <c r="A1326" s="375"/>
      <c r="B1326" s="375"/>
      <c r="C1326" s="375"/>
      <c r="D1326" s="377"/>
      <c r="E1326" s="377"/>
      <c r="F1326" s="377"/>
    </row>
    <row r="1327" spans="1:6" x14ac:dyDescent="0.25">
      <c r="A1327" s="375"/>
      <c r="B1327" s="375"/>
      <c r="C1327" s="375"/>
      <c r="D1327" s="377"/>
      <c r="E1327" s="377"/>
      <c r="F1327" s="377"/>
    </row>
    <row r="1328" spans="1:6" x14ac:dyDescent="0.25">
      <c r="A1328" s="375"/>
      <c r="B1328" s="375"/>
      <c r="C1328" s="375"/>
      <c r="D1328" s="377"/>
      <c r="E1328" s="377"/>
      <c r="F1328" s="377"/>
    </row>
    <row r="1329" spans="1:6" x14ac:dyDescent="0.25">
      <c r="A1329" s="375"/>
      <c r="B1329" s="375"/>
      <c r="C1329" s="375"/>
      <c r="D1329" s="377"/>
      <c r="E1329" s="377"/>
      <c r="F1329" s="377"/>
    </row>
    <row r="1330" spans="1:6" x14ac:dyDescent="0.25">
      <c r="A1330" s="375"/>
      <c r="B1330" s="375"/>
      <c r="C1330" s="375"/>
      <c r="D1330" s="377"/>
      <c r="E1330" s="377"/>
      <c r="F1330" s="377"/>
    </row>
    <row r="1331" spans="1:6" x14ac:dyDescent="0.25">
      <c r="A1331" s="375"/>
      <c r="B1331" s="375"/>
      <c r="C1331" s="375"/>
      <c r="D1331" s="377"/>
      <c r="E1331" s="377"/>
      <c r="F1331" s="377"/>
    </row>
    <row r="1332" spans="1:6" x14ac:dyDescent="0.25">
      <c r="A1332" s="375"/>
      <c r="B1332" s="375"/>
      <c r="C1332" s="375"/>
      <c r="D1332" s="377"/>
      <c r="E1332" s="377"/>
      <c r="F1332" s="377"/>
    </row>
    <row r="1333" spans="1:6" x14ac:dyDescent="0.25">
      <c r="A1333" s="375"/>
      <c r="B1333" s="375"/>
      <c r="C1333" s="375"/>
      <c r="D1333" s="377"/>
      <c r="E1333" s="377"/>
      <c r="F1333" s="377"/>
    </row>
    <row r="1334" spans="1:6" x14ac:dyDescent="0.25">
      <c r="A1334" s="375"/>
      <c r="B1334" s="375"/>
      <c r="C1334" s="375"/>
      <c r="D1334" s="377"/>
      <c r="E1334" s="377"/>
      <c r="F1334" s="377"/>
    </row>
    <row r="1335" spans="1:6" x14ac:dyDescent="0.25">
      <c r="A1335" s="375"/>
      <c r="B1335" s="375"/>
      <c r="C1335" s="375"/>
      <c r="D1335" s="377"/>
      <c r="E1335" s="377"/>
      <c r="F1335" s="377"/>
    </row>
    <row r="1336" spans="1:6" x14ac:dyDescent="0.25">
      <c r="A1336" s="375"/>
      <c r="B1336" s="375"/>
      <c r="C1336" s="375"/>
      <c r="D1336" s="377"/>
      <c r="E1336" s="377"/>
      <c r="F1336" s="377"/>
    </row>
    <row r="1337" spans="1:6" x14ac:dyDescent="0.25">
      <c r="A1337" s="375"/>
      <c r="B1337" s="375"/>
      <c r="C1337" s="375"/>
      <c r="D1337" s="377"/>
      <c r="E1337" s="377"/>
      <c r="F1337" s="377"/>
    </row>
    <row r="1338" spans="1:6" x14ac:dyDescent="0.25">
      <c r="A1338" s="375"/>
      <c r="B1338" s="375"/>
      <c r="C1338" s="375"/>
      <c r="D1338" s="377"/>
      <c r="E1338" s="377"/>
      <c r="F1338" s="377"/>
    </row>
    <row r="1339" spans="1:6" x14ac:dyDescent="0.25">
      <c r="A1339" s="375"/>
      <c r="B1339" s="375"/>
      <c r="C1339" s="375"/>
      <c r="D1339" s="377"/>
      <c r="E1339" s="377"/>
      <c r="F1339" s="377"/>
    </row>
    <row r="1340" spans="1:6" x14ac:dyDescent="0.25">
      <c r="A1340" s="375"/>
      <c r="B1340" s="375"/>
      <c r="C1340" s="375"/>
      <c r="D1340" s="377"/>
      <c r="E1340" s="377"/>
      <c r="F1340" s="377"/>
    </row>
    <row r="1341" spans="1:6" x14ac:dyDescent="0.25">
      <c r="A1341" s="375"/>
      <c r="B1341" s="375"/>
      <c r="C1341" s="375"/>
      <c r="D1341" s="377"/>
      <c r="E1341" s="377"/>
      <c r="F1341" s="377"/>
    </row>
    <row r="1342" spans="1:6" x14ac:dyDescent="0.25">
      <c r="A1342" s="375"/>
      <c r="B1342" s="375"/>
      <c r="C1342" s="375"/>
      <c r="D1342" s="377"/>
      <c r="E1342" s="377"/>
      <c r="F1342" s="377"/>
    </row>
    <row r="1343" spans="1:6" x14ac:dyDescent="0.25">
      <c r="A1343" s="375"/>
      <c r="B1343" s="375"/>
      <c r="C1343" s="375"/>
      <c r="D1343" s="377"/>
      <c r="E1343" s="377"/>
      <c r="F1343" s="377"/>
    </row>
    <row r="1344" spans="1:6" x14ac:dyDescent="0.25">
      <c r="A1344" s="375"/>
      <c r="B1344" s="375"/>
      <c r="C1344" s="375"/>
      <c r="D1344" s="377"/>
      <c r="E1344" s="377"/>
      <c r="F1344" s="377"/>
    </row>
    <row r="1345" spans="1:6" x14ac:dyDescent="0.25">
      <c r="A1345" s="375"/>
      <c r="B1345" s="375"/>
      <c r="C1345" s="375"/>
      <c r="D1345" s="377"/>
      <c r="E1345" s="377"/>
      <c r="F1345" s="377"/>
    </row>
    <row r="1346" spans="1:6" x14ac:dyDescent="0.25">
      <c r="A1346" s="375"/>
      <c r="B1346" s="375"/>
      <c r="C1346" s="375"/>
      <c r="D1346" s="377"/>
      <c r="E1346" s="377"/>
      <c r="F1346" s="377"/>
    </row>
    <row r="1347" spans="1:6" x14ac:dyDescent="0.25">
      <c r="A1347" s="375"/>
      <c r="B1347" s="375"/>
      <c r="C1347" s="375"/>
      <c r="D1347" s="377"/>
      <c r="E1347" s="377"/>
      <c r="F1347" s="377"/>
    </row>
    <row r="1348" spans="1:6" x14ac:dyDescent="0.25">
      <c r="A1348" s="375"/>
      <c r="B1348" s="375"/>
      <c r="C1348" s="375"/>
      <c r="D1348" s="377"/>
      <c r="E1348" s="377"/>
      <c r="F1348" s="377"/>
    </row>
    <row r="1349" spans="1:6" x14ac:dyDescent="0.25">
      <c r="A1349" s="375"/>
      <c r="B1349" s="375"/>
      <c r="C1349" s="375"/>
      <c r="D1349" s="377"/>
      <c r="E1349" s="377"/>
      <c r="F1349" s="377"/>
    </row>
    <row r="1350" spans="1:6" x14ac:dyDescent="0.25">
      <c r="A1350" s="375"/>
      <c r="B1350" s="375"/>
      <c r="C1350" s="375"/>
      <c r="D1350" s="377"/>
      <c r="E1350" s="377"/>
      <c r="F1350" s="377"/>
    </row>
    <row r="1351" spans="1:6" x14ac:dyDescent="0.25">
      <c r="A1351" s="375"/>
      <c r="B1351" s="375"/>
      <c r="C1351" s="375"/>
      <c r="D1351" s="377"/>
      <c r="E1351" s="377"/>
      <c r="F1351" s="377"/>
    </row>
    <row r="1352" spans="1:6" x14ac:dyDescent="0.25">
      <c r="A1352" s="375"/>
      <c r="B1352" s="375"/>
      <c r="C1352" s="375"/>
      <c r="D1352" s="377"/>
      <c r="E1352" s="377"/>
      <c r="F1352" s="377"/>
    </row>
    <row r="1353" spans="1:6" x14ac:dyDescent="0.25">
      <c r="A1353" s="375"/>
      <c r="B1353" s="375"/>
      <c r="C1353" s="375"/>
      <c r="D1353" s="377"/>
      <c r="E1353" s="377"/>
      <c r="F1353" s="377"/>
    </row>
    <row r="1354" spans="1:6" x14ac:dyDescent="0.25">
      <c r="A1354" s="375"/>
      <c r="B1354" s="375"/>
      <c r="C1354" s="375"/>
      <c r="D1354" s="377"/>
      <c r="E1354" s="377"/>
      <c r="F1354" s="377"/>
    </row>
    <row r="1355" spans="1:6" x14ac:dyDescent="0.25">
      <c r="A1355" s="375"/>
      <c r="B1355" s="375"/>
      <c r="C1355" s="375"/>
      <c r="D1355" s="377"/>
      <c r="E1355" s="377"/>
      <c r="F1355" s="377"/>
    </row>
    <row r="1356" spans="1:6" x14ac:dyDescent="0.25">
      <c r="A1356" s="375"/>
      <c r="B1356" s="375"/>
      <c r="C1356" s="375"/>
      <c r="D1356" s="377"/>
      <c r="E1356" s="377"/>
      <c r="F1356" s="377"/>
    </row>
    <row r="1357" spans="1:6" x14ac:dyDescent="0.25">
      <c r="A1357" s="375"/>
      <c r="B1357" s="375"/>
      <c r="C1357" s="375"/>
      <c r="D1357" s="377"/>
      <c r="E1357" s="377"/>
      <c r="F1357" s="377"/>
    </row>
    <row r="1358" spans="1:6" x14ac:dyDescent="0.25">
      <c r="A1358" s="375"/>
      <c r="B1358" s="375"/>
      <c r="C1358" s="375"/>
      <c r="D1358" s="377"/>
      <c r="E1358" s="377"/>
      <c r="F1358" s="377"/>
    </row>
    <row r="1359" spans="1:6" x14ac:dyDescent="0.25">
      <c r="A1359" s="375"/>
      <c r="B1359" s="375"/>
      <c r="C1359" s="375"/>
      <c r="D1359" s="377"/>
      <c r="E1359" s="377"/>
      <c r="F1359" s="377"/>
    </row>
    <row r="1360" spans="1:6" x14ac:dyDescent="0.25">
      <c r="A1360" s="375"/>
      <c r="B1360" s="375"/>
      <c r="C1360" s="375"/>
      <c r="D1360" s="377"/>
      <c r="E1360" s="377"/>
      <c r="F1360" s="377"/>
    </row>
    <row r="1361" spans="1:6" x14ac:dyDescent="0.25">
      <c r="A1361" s="375"/>
      <c r="B1361" s="375"/>
      <c r="C1361" s="375"/>
      <c r="D1361" s="377"/>
      <c r="E1361" s="377"/>
      <c r="F1361" s="377"/>
    </row>
    <row r="1362" spans="1:6" x14ac:dyDescent="0.25">
      <c r="A1362" s="375"/>
      <c r="B1362" s="375"/>
      <c r="C1362" s="375"/>
      <c r="D1362" s="377"/>
      <c r="E1362" s="377"/>
      <c r="F1362" s="377"/>
    </row>
    <row r="1363" spans="1:6" x14ac:dyDescent="0.25">
      <c r="A1363" s="375"/>
      <c r="B1363" s="375"/>
      <c r="C1363" s="375"/>
      <c r="D1363" s="377"/>
      <c r="E1363" s="377"/>
      <c r="F1363" s="377"/>
    </row>
    <row r="1364" spans="1:6" x14ac:dyDescent="0.25">
      <c r="A1364" s="375"/>
      <c r="B1364" s="375"/>
      <c r="C1364" s="375"/>
      <c r="D1364" s="377"/>
      <c r="E1364" s="377"/>
      <c r="F1364" s="377"/>
    </row>
    <row r="1365" spans="1:6" x14ac:dyDescent="0.25">
      <c r="A1365" s="375"/>
      <c r="B1365" s="375"/>
      <c r="C1365" s="375"/>
      <c r="D1365" s="377"/>
      <c r="E1365" s="377"/>
      <c r="F1365" s="377"/>
    </row>
    <row r="1366" spans="1:6" x14ac:dyDescent="0.25">
      <c r="A1366" s="375"/>
      <c r="B1366" s="375"/>
      <c r="C1366" s="375"/>
      <c r="D1366" s="377"/>
      <c r="E1366" s="377"/>
      <c r="F1366" s="377"/>
    </row>
    <row r="1367" spans="1:6" x14ac:dyDescent="0.25">
      <c r="A1367" s="375"/>
      <c r="B1367" s="375"/>
      <c r="C1367" s="375"/>
      <c r="D1367" s="377"/>
      <c r="E1367" s="377"/>
      <c r="F1367" s="377"/>
    </row>
    <row r="1368" spans="1:6" x14ac:dyDescent="0.25">
      <c r="A1368" s="375"/>
      <c r="B1368" s="375"/>
      <c r="C1368" s="375"/>
      <c r="D1368" s="377"/>
      <c r="E1368" s="377"/>
      <c r="F1368" s="377"/>
    </row>
    <row r="1369" spans="1:6" x14ac:dyDescent="0.25">
      <c r="A1369" s="375"/>
      <c r="B1369" s="375"/>
      <c r="C1369" s="375"/>
      <c r="D1369" s="377"/>
      <c r="E1369" s="377"/>
      <c r="F1369" s="377"/>
    </row>
    <row r="1370" spans="1:6" x14ac:dyDescent="0.25">
      <c r="A1370" s="375"/>
      <c r="B1370" s="375"/>
      <c r="C1370" s="375"/>
      <c r="D1370" s="377"/>
      <c r="E1370" s="377"/>
      <c r="F1370" s="377"/>
    </row>
    <row r="1371" spans="1:6" x14ac:dyDescent="0.25">
      <c r="A1371" s="375"/>
      <c r="B1371" s="375"/>
      <c r="C1371" s="375"/>
      <c r="D1371" s="377"/>
      <c r="E1371" s="377"/>
      <c r="F1371" s="377"/>
    </row>
    <row r="1372" spans="1:6" x14ac:dyDescent="0.25">
      <c r="A1372" s="375"/>
      <c r="B1372" s="375"/>
      <c r="C1372" s="375"/>
      <c r="D1372" s="377"/>
      <c r="E1372" s="377"/>
      <c r="F1372" s="377"/>
    </row>
    <row r="1373" spans="1:6" x14ac:dyDescent="0.25">
      <c r="A1373" s="375"/>
      <c r="B1373" s="375"/>
      <c r="C1373" s="375"/>
      <c r="D1373" s="377"/>
      <c r="E1373" s="377"/>
      <c r="F1373" s="377"/>
    </row>
    <row r="1374" spans="1:6" x14ac:dyDescent="0.25">
      <c r="A1374" s="375"/>
      <c r="B1374" s="375"/>
      <c r="C1374" s="375"/>
      <c r="D1374" s="377"/>
      <c r="E1374" s="377"/>
      <c r="F1374" s="377"/>
    </row>
    <row r="1375" spans="1:6" x14ac:dyDescent="0.25">
      <c r="A1375" s="375"/>
      <c r="B1375" s="375"/>
      <c r="C1375" s="375"/>
      <c r="D1375" s="377"/>
      <c r="E1375" s="377"/>
      <c r="F1375" s="377"/>
    </row>
    <row r="1376" spans="1:6" x14ac:dyDescent="0.25">
      <c r="A1376" s="375"/>
      <c r="B1376" s="375"/>
      <c r="C1376" s="375"/>
      <c r="D1376" s="377"/>
      <c r="E1376" s="377"/>
      <c r="F1376" s="377"/>
    </row>
    <row r="1377" spans="1:6" x14ac:dyDescent="0.25">
      <c r="A1377" s="375"/>
      <c r="B1377" s="375"/>
      <c r="C1377" s="375"/>
      <c r="D1377" s="377"/>
      <c r="E1377" s="377"/>
      <c r="F1377" s="377"/>
    </row>
    <row r="1378" spans="1:6" x14ac:dyDescent="0.25">
      <c r="A1378" s="375"/>
      <c r="B1378" s="375"/>
      <c r="C1378" s="375"/>
      <c r="D1378" s="377"/>
      <c r="E1378" s="377"/>
      <c r="F1378" s="377"/>
    </row>
    <row r="1379" spans="1:6" x14ac:dyDescent="0.25">
      <c r="A1379" s="375"/>
      <c r="B1379" s="375"/>
      <c r="C1379" s="375"/>
      <c r="D1379" s="377"/>
      <c r="E1379" s="377"/>
      <c r="F1379" s="377"/>
    </row>
    <row r="1380" spans="1:6" x14ac:dyDescent="0.25">
      <c r="A1380" s="375"/>
      <c r="B1380" s="375"/>
      <c r="C1380" s="375"/>
      <c r="D1380" s="377"/>
      <c r="E1380" s="377"/>
      <c r="F1380" s="377"/>
    </row>
    <row r="1381" spans="1:6" x14ac:dyDescent="0.25">
      <c r="A1381" s="375"/>
      <c r="B1381" s="375"/>
      <c r="C1381" s="375"/>
      <c r="D1381" s="377"/>
      <c r="E1381" s="377"/>
      <c r="F1381" s="377"/>
    </row>
    <row r="1382" spans="1:6" x14ac:dyDescent="0.25">
      <c r="A1382" s="375"/>
      <c r="B1382" s="375"/>
      <c r="C1382" s="375"/>
      <c r="D1382" s="377"/>
      <c r="E1382" s="377"/>
      <c r="F1382" s="377"/>
    </row>
    <row r="1383" spans="1:6" x14ac:dyDescent="0.25">
      <c r="A1383" s="375"/>
      <c r="B1383" s="375"/>
      <c r="C1383" s="375"/>
      <c r="D1383" s="377"/>
      <c r="E1383" s="377"/>
      <c r="F1383" s="377"/>
    </row>
    <row r="1384" spans="1:6" x14ac:dyDescent="0.25">
      <c r="A1384" s="375"/>
      <c r="B1384" s="375"/>
      <c r="C1384" s="375"/>
      <c r="D1384" s="377"/>
      <c r="E1384" s="377"/>
      <c r="F1384" s="377"/>
    </row>
    <row r="1385" spans="1:6" x14ac:dyDescent="0.25">
      <c r="A1385" s="375"/>
      <c r="B1385" s="375"/>
      <c r="C1385" s="375"/>
      <c r="D1385" s="377"/>
      <c r="E1385" s="377"/>
      <c r="F1385" s="377"/>
    </row>
    <row r="1386" spans="1:6" x14ac:dyDescent="0.25">
      <c r="A1386" s="375"/>
      <c r="B1386" s="375"/>
      <c r="C1386" s="375"/>
      <c r="D1386" s="377"/>
      <c r="E1386" s="377"/>
      <c r="F1386" s="377"/>
    </row>
    <row r="1387" spans="1:6" x14ac:dyDescent="0.25">
      <c r="A1387" s="375"/>
      <c r="B1387" s="375"/>
      <c r="C1387" s="375"/>
      <c r="D1387" s="377"/>
      <c r="E1387" s="377"/>
      <c r="F1387" s="377"/>
    </row>
    <row r="1388" spans="1:6" x14ac:dyDescent="0.25">
      <c r="A1388" s="375"/>
      <c r="B1388" s="375"/>
      <c r="C1388" s="375"/>
      <c r="D1388" s="377"/>
      <c r="E1388" s="377"/>
      <c r="F1388" s="377"/>
    </row>
    <row r="1389" spans="1:6" x14ac:dyDescent="0.25">
      <c r="A1389" s="375"/>
      <c r="B1389" s="375"/>
      <c r="C1389" s="375"/>
      <c r="D1389" s="377"/>
      <c r="E1389" s="377"/>
      <c r="F1389" s="377"/>
    </row>
    <row r="1390" spans="1:6" x14ac:dyDescent="0.25">
      <c r="A1390" s="375"/>
      <c r="B1390" s="375"/>
      <c r="C1390" s="375"/>
      <c r="D1390" s="377"/>
      <c r="E1390" s="377"/>
      <c r="F1390" s="377"/>
    </row>
    <row r="1391" spans="1:6" x14ac:dyDescent="0.25">
      <c r="A1391" s="375"/>
      <c r="B1391" s="375"/>
      <c r="C1391" s="375"/>
      <c r="D1391" s="377"/>
      <c r="E1391" s="377"/>
      <c r="F1391" s="377"/>
    </row>
    <row r="1392" spans="1:6" x14ac:dyDescent="0.25">
      <c r="A1392" s="375"/>
      <c r="B1392" s="375"/>
      <c r="C1392" s="375"/>
      <c r="D1392" s="377"/>
      <c r="E1392" s="377"/>
      <c r="F1392" s="377"/>
    </row>
    <row r="1393" spans="1:6" x14ac:dyDescent="0.25">
      <c r="A1393" s="375"/>
      <c r="B1393" s="375"/>
      <c r="C1393" s="375"/>
      <c r="D1393" s="377"/>
      <c r="E1393" s="377"/>
      <c r="F1393" s="377"/>
    </row>
    <row r="1394" spans="1:6" x14ac:dyDescent="0.25">
      <c r="A1394" s="375"/>
      <c r="B1394" s="375"/>
      <c r="C1394" s="375"/>
      <c r="D1394" s="377"/>
      <c r="E1394" s="377"/>
      <c r="F1394" s="377"/>
    </row>
    <row r="1395" spans="1:6" x14ac:dyDescent="0.25">
      <c r="A1395" s="375"/>
      <c r="B1395" s="375"/>
      <c r="C1395" s="375"/>
      <c r="D1395" s="377"/>
      <c r="E1395" s="377"/>
      <c r="F1395" s="377"/>
    </row>
    <row r="1396" spans="1:6" x14ac:dyDescent="0.25">
      <c r="A1396" s="375"/>
      <c r="B1396" s="375"/>
      <c r="C1396" s="375"/>
      <c r="D1396" s="377"/>
      <c r="E1396" s="377"/>
      <c r="F1396" s="377"/>
    </row>
    <row r="1397" spans="1:6" x14ac:dyDescent="0.25">
      <c r="A1397" s="375"/>
      <c r="B1397" s="375"/>
      <c r="C1397" s="375"/>
      <c r="D1397" s="377"/>
      <c r="E1397" s="377"/>
      <c r="F1397" s="377"/>
    </row>
    <row r="1398" spans="1:6" x14ac:dyDescent="0.25">
      <c r="A1398" s="375"/>
      <c r="B1398" s="375"/>
      <c r="C1398" s="375"/>
      <c r="D1398" s="377"/>
      <c r="E1398" s="377"/>
      <c r="F1398" s="377"/>
    </row>
    <row r="1399" spans="1:6" x14ac:dyDescent="0.25">
      <c r="A1399" s="375"/>
      <c r="B1399" s="375"/>
      <c r="C1399" s="375"/>
      <c r="D1399" s="377"/>
      <c r="E1399" s="377"/>
      <c r="F1399" s="377"/>
    </row>
    <row r="1400" spans="1:6" x14ac:dyDescent="0.25">
      <c r="A1400" s="375"/>
      <c r="B1400" s="375"/>
      <c r="C1400" s="375"/>
      <c r="D1400" s="377"/>
      <c r="E1400" s="377"/>
      <c r="F1400" s="377"/>
    </row>
    <row r="1401" spans="1:6" x14ac:dyDescent="0.25">
      <c r="A1401" s="375"/>
      <c r="B1401" s="375"/>
      <c r="C1401" s="375"/>
      <c r="D1401" s="377"/>
      <c r="E1401" s="377"/>
      <c r="F1401" s="377"/>
    </row>
    <row r="1402" spans="1:6" x14ac:dyDescent="0.25">
      <c r="A1402" s="375"/>
      <c r="B1402" s="375"/>
      <c r="C1402" s="375"/>
      <c r="D1402" s="377"/>
      <c r="E1402" s="377"/>
      <c r="F1402" s="377"/>
    </row>
    <row r="1403" spans="1:6" x14ac:dyDescent="0.25">
      <c r="A1403" s="375"/>
      <c r="B1403" s="375"/>
      <c r="C1403" s="375"/>
      <c r="D1403" s="377"/>
      <c r="E1403" s="377"/>
      <c r="F1403" s="377"/>
    </row>
    <row r="1404" spans="1:6" x14ac:dyDescent="0.25">
      <c r="A1404" s="375"/>
      <c r="B1404" s="375"/>
      <c r="C1404" s="375"/>
      <c r="D1404" s="377"/>
      <c r="E1404" s="377"/>
      <c r="F1404" s="377"/>
    </row>
    <row r="1405" spans="1:6" x14ac:dyDescent="0.25">
      <c r="A1405" s="375"/>
      <c r="B1405" s="375"/>
      <c r="C1405" s="375"/>
      <c r="D1405" s="377"/>
      <c r="E1405" s="377"/>
      <c r="F1405" s="377"/>
    </row>
    <row r="1406" spans="1:6" x14ac:dyDescent="0.25">
      <c r="A1406" s="375"/>
      <c r="B1406" s="375"/>
      <c r="C1406" s="375"/>
      <c r="D1406" s="377"/>
      <c r="E1406" s="377"/>
      <c r="F1406" s="377"/>
    </row>
    <row r="1407" spans="1:6" x14ac:dyDescent="0.25">
      <c r="A1407" s="375"/>
      <c r="B1407" s="375"/>
      <c r="C1407" s="375"/>
      <c r="D1407" s="377"/>
      <c r="E1407" s="377"/>
      <c r="F1407" s="377"/>
    </row>
    <row r="1408" spans="1:6" x14ac:dyDescent="0.25">
      <c r="A1408" s="375"/>
      <c r="B1408" s="375"/>
      <c r="C1408" s="375"/>
      <c r="D1408" s="377"/>
      <c r="E1408" s="377"/>
      <c r="F1408" s="377"/>
    </row>
    <row r="1409" spans="1:6" x14ac:dyDescent="0.25">
      <c r="A1409" s="375"/>
      <c r="B1409" s="375"/>
      <c r="C1409" s="375"/>
      <c r="D1409" s="377"/>
      <c r="E1409" s="377"/>
      <c r="F1409" s="377"/>
    </row>
    <row r="1410" spans="1:6" x14ac:dyDescent="0.25">
      <c r="A1410" s="375"/>
      <c r="B1410" s="375"/>
      <c r="C1410" s="375"/>
      <c r="D1410" s="377"/>
      <c r="E1410" s="377"/>
      <c r="F1410" s="377"/>
    </row>
    <row r="1411" spans="1:6" x14ac:dyDescent="0.25">
      <c r="A1411" s="375"/>
      <c r="B1411" s="375"/>
      <c r="C1411" s="375"/>
      <c r="D1411" s="377"/>
      <c r="E1411" s="377"/>
      <c r="F1411" s="377"/>
    </row>
    <row r="1412" spans="1:6" x14ac:dyDescent="0.25">
      <c r="A1412" s="375"/>
      <c r="B1412" s="375"/>
      <c r="C1412" s="375"/>
      <c r="D1412" s="377"/>
      <c r="E1412" s="377"/>
      <c r="F1412" s="377"/>
    </row>
    <row r="1413" spans="1:6" x14ac:dyDescent="0.25">
      <c r="A1413" s="375"/>
      <c r="B1413" s="375"/>
      <c r="C1413" s="375"/>
      <c r="D1413" s="377"/>
      <c r="E1413" s="377"/>
      <c r="F1413" s="377"/>
    </row>
    <row r="1414" spans="1:6" x14ac:dyDescent="0.25">
      <c r="A1414" s="375"/>
      <c r="B1414" s="375"/>
      <c r="C1414" s="375"/>
      <c r="D1414" s="377"/>
      <c r="E1414" s="377"/>
      <c r="F1414" s="377"/>
    </row>
    <row r="1415" spans="1:6" x14ac:dyDescent="0.25">
      <c r="A1415" s="375"/>
      <c r="B1415" s="375"/>
      <c r="C1415" s="375"/>
      <c r="D1415" s="377"/>
      <c r="E1415" s="377"/>
      <c r="F1415" s="377"/>
    </row>
    <row r="1416" spans="1:6" x14ac:dyDescent="0.25">
      <c r="A1416" s="375"/>
      <c r="B1416" s="375"/>
      <c r="C1416" s="375"/>
      <c r="D1416" s="377"/>
      <c r="E1416" s="377"/>
      <c r="F1416" s="377"/>
    </row>
    <row r="1417" spans="1:6" x14ac:dyDescent="0.25">
      <c r="A1417" s="375"/>
      <c r="B1417" s="375"/>
      <c r="C1417" s="375"/>
      <c r="D1417" s="377"/>
      <c r="E1417" s="377"/>
      <c r="F1417" s="377"/>
    </row>
    <row r="1418" spans="1:6" x14ac:dyDescent="0.25">
      <c r="A1418" s="375"/>
      <c r="B1418" s="375"/>
      <c r="C1418" s="375"/>
      <c r="D1418" s="377"/>
      <c r="E1418" s="377"/>
      <c r="F1418" s="377"/>
    </row>
    <row r="1419" spans="1:6" x14ac:dyDescent="0.25">
      <c r="A1419" s="375"/>
      <c r="B1419" s="375"/>
      <c r="C1419" s="375"/>
      <c r="D1419" s="377"/>
      <c r="E1419" s="377"/>
      <c r="F1419" s="377"/>
    </row>
    <row r="1420" spans="1:6" x14ac:dyDescent="0.25">
      <c r="A1420" s="375"/>
      <c r="B1420" s="375"/>
      <c r="C1420" s="375"/>
      <c r="D1420" s="377"/>
      <c r="E1420" s="377"/>
      <c r="F1420" s="377"/>
    </row>
    <row r="1421" spans="1:6" x14ac:dyDescent="0.25">
      <c r="A1421" s="375"/>
      <c r="B1421" s="375"/>
      <c r="C1421" s="375"/>
      <c r="D1421" s="377"/>
      <c r="E1421" s="377"/>
      <c r="F1421" s="377"/>
    </row>
    <row r="1422" spans="1:6" x14ac:dyDescent="0.25">
      <c r="A1422" s="375"/>
      <c r="B1422" s="375"/>
      <c r="C1422" s="375"/>
      <c r="D1422" s="377"/>
      <c r="E1422" s="377"/>
      <c r="F1422" s="377"/>
    </row>
    <row r="1423" spans="1:6" x14ac:dyDescent="0.25">
      <c r="A1423" s="375"/>
      <c r="B1423" s="375"/>
      <c r="C1423" s="375"/>
      <c r="D1423" s="377"/>
      <c r="E1423" s="377"/>
      <c r="F1423" s="377"/>
    </row>
    <row r="1424" spans="1:6" x14ac:dyDescent="0.25">
      <c r="A1424" s="375"/>
      <c r="B1424" s="375"/>
      <c r="C1424" s="375"/>
      <c r="D1424" s="377"/>
      <c r="E1424" s="377"/>
      <c r="F1424" s="377"/>
    </row>
    <row r="1425" spans="1:6" x14ac:dyDescent="0.25">
      <c r="A1425" s="375"/>
      <c r="B1425" s="375"/>
      <c r="C1425" s="375"/>
      <c r="D1425" s="377"/>
      <c r="E1425" s="377"/>
      <c r="F1425" s="377"/>
    </row>
    <row r="1426" spans="1:6" x14ac:dyDescent="0.25">
      <c r="A1426" s="375"/>
      <c r="B1426" s="375"/>
      <c r="C1426" s="375"/>
      <c r="D1426" s="377"/>
      <c r="E1426" s="377"/>
      <c r="F1426" s="377"/>
    </row>
    <row r="1427" spans="1:6" x14ac:dyDescent="0.25">
      <c r="A1427" s="375"/>
      <c r="B1427" s="375"/>
      <c r="C1427" s="375"/>
      <c r="D1427" s="377"/>
      <c r="E1427" s="377"/>
      <c r="F1427" s="377"/>
    </row>
    <row r="1428" spans="1:6" x14ac:dyDescent="0.25">
      <c r="A1428" s="375"/>
      <c r="B1428" s="375"/>
      <c r="C1428" s="375"/>
      <c r="D1428" s="377"/>
      <c r="E1428" s="377"/>
      <c r="F1428" s="377"/>
    </row>
    <row r="1429" spans="1:6" x14ac:dyDescent="0.25">
      <c r="A1429" s="375"/>
      <c r="B1429" s="375"/>
      <c r="C1429" s="375"/>
      <c r="D1429" s="377"/>
      <c r="E1429" s="377"/>
      <c r="F1429" s="377"/>
    </row>
    <row r="1430" spans="1:6" x14ac:dyDescent="0.25">
      <c r="A1430" s="375"/>
      <c r="B1430" s="375"/>
      <c r="C1430" s="375"/>
      <c r="D1430" s="377"/>
      <c r="E1430" s="377"/>
      <c r="F1430" s="377"/>
    </row>
    <row r="1431" spans="1:6" x14ac:dyDescent="0.25">
      <c r="A1431" s="375"/>
      <c r="B1431" s="375"/>
      <c r="C1431" s="375"/>
      <c r="D1431" s="377"/>
      <c r="E1431" s="377"/>
      <c r="F1431" s="377"/>
    </row>
    <row r="1432" spans="1:6" x14ac:dyDescent="0.25">
      <c r="A1432" s="375"/>
      <c r="B1432" s="375"/>
      <c r="C1432" s="375"/>
      <c r="D1432" s="377"/>
      <c r="E1432" s="377"/>
      <c r="F1432" s="377"/>
    </row>
    <row r="1433" spans="1:6" x14ac:dyDescent="0.25">
      <c r="A1433" s="375"/>
      <c r="B1433" s="375"/>
      <c r="C1433" s="375"/>
      <c r="D1433" s="377"/>
      <c r="E1433" s="377"/>
      <c r="F1433" s="377"/>
    </row>
    <row r="1434" spans="1:6" x14ac:dyDescent="0.25">
      <c r="A1434" s="375"/>
      <c r="B1434" s="375"/>
      <c r="C1434" s="375"/>
      <c r="D1434" s="377"/>
      <c r="E1434" s="377"/>
      <c r="F1434" s="377"/>
    </row>
    <row r="1435" spans="1:6" x14ac:dyDescent="0.25">
      <c r="A1435" s="375"/>
      <c r="B1435" s="375"/>
      <c r="C1435" s="375"/>
      <c r="D1435" s="377"/>
      <c r="E1435" s="377"/>
      <c r="F1435" s="377"/>
    </row>
    <row r="1436" spans="1:6" x14ac:dyDescent="0.25">
      <c r="A1436" s="375"/>
      <c r="B1436" s="375"/>
      <c r="C1436" s="375"/>
      <c r="D1436" s="377"/>
      <c r="E1436" s="377"/>
      <c r="F1436" s="377"/>
    </row>
    <row r="1437" spans="1:6" x14ac:dyDescent="0.25">
      <c r="A1437" s="375"/>
      <c r="B1437" s="375"/>
      <c r="C1437" s="375"/>
      <c r="D1437" s="377"/>
      <c r="E1437" s="377"/>
      <c r="F1437" s="377"/>
    </row>
    <row r="1438" spans="1:6" x14ac:dyDescent="0.25">
      <c r="A1438" s="375"/>
      <c r="B1438" s="375"/>
      <c r="C1438" s="375"/>
      <c r="D1438" s="377"/>
      <c r="E1438" s="377"/>
      <c r="F1438" s="377"/>
    </row>
    <row r="1439" spans="1:6" x14ac:dyDescent="0.25">
      <c r="A1439" s="375"/>
      <c r="B1439" s="375"/>
      <c r="C1439" s="375"/>
      <c r="D1439" s="377"/>
      <c r="E1439" s="377"/>
      <c r="F1439" s="377"/>
    </row>
    <row r="1440" spans="1:6" x14ac:dyDescent="0.25">
      <c r="A1440" s="375"/>
      <c r="B1440" s="375"/>
      <c r="C1440" s="375"/>
      <c r="D1440" s="377"/>
      <c r="E1440" s="377"/>
      <c r="F1440" s="377"/>
    </row>
    <row r="1441" spans="1:6" x14ac:dyDescent="0.25">
      <c r="A1441" s="375"/>
      <c r="B1441" s="375"/>
      <c r="C1441" s="375"/>
      <c r="D1441" s="377"/>
      <c r="E1441" s="377"/>
      <c r="F1441" s="377"/>
    </row>
    <row r="1442" spans="1:6" x14ac:dyDescent="0.25">
      <c r="A1442" s="375"/>
      <c r="B1442" s="375"/>
      <c r="C1442" s="375"/>
      <c r="D1442" s="377"/>
      <c r="E1442" s="377"/>
      <c r="F1442" s="377"/>
    </row>
    <row r="1443" spans="1:6" x14ac:dyDescent="0.25">
      <c r="A1443" s="375"/>
      <c r="B1443" s="375"/>
      <c r="C1443" s="375"/>
      <c r="D1443" s="377"/>
      <c r="E1443" s="377"/>
      <c r="F1443" s="377"/>
    </row>
    <row r="1444" spans="1:6" x14ac:dyDescent="0.25">
      <c r="A1444" s="375"/>
      <c r="B1444" s="375"/>
      <c r="C1444" s="375"/>
      <c r="D1444" s="377"/>
      <c r="E1444" s="377"/>
      <c r="F1444" s="377"/>
    </row>
    <row r="1445" spans="1:6" x14ac:dyDescent="0.25">
      <c r="A1445" s="375"/>
      <c r="B1445" s="375"/>
      <c r="C1445" s="375"/>
      <c r="D1445" s="377"/>
      <c r="E1445" s="377"/>
      <c r="F1445" s="377"/>
    </row>
    <row r="1446" spans="1:6" x14ac:dyDescent="0.25">
      <c r="A1446" s="375"/>
      <c r="B1446" s="375"/>
      <c r="C1446" s="375"/>
      <c r="D1446" s="377"/>
      <c r="E1446" s="377"/>
      <c r="F1446" s="377"/>
    </row>
    <row r="1447" spans="1:6" x14ac:dyDescent="0.25">
      <c r="A1447" s="375"/>
      <c r="B1447" s="375"/>
      <c r="C1447" s="375"/>
      <c r="D1447" s="377"/>
      <c r="E1447" s="377"/>
      <c r="F1447" s="377"/>
    </row>
    <row r="1448" spans="1:6" x14ac:dyDescent="0.25">
      <c r="A1448" s="375"/>
      <c r="B1448" s="375"/>
      <c r="C1448" s="375"/>
      <c r="D1448" s="377"/>
      <c r="E1448" s="377"/>
      <c r="F1448" s="377"/>
    </row>
    <row r="1449" spans="1:6" x14ac:dyDescent="0.25">
      <c r="A1449" s="375"/>
      <c r="B1449" s="375"/>
      <c r="C1449" s="375"/>
      <c r="D1449" s="377"/>
      <c r="E1449" s="377"/>
      <c r="F1449" s="377"/>
    </row>
    <row r="1450" spans="1:6" x14ac:dyDescent="0.25">
      <c r="A1450" s="375"/>
      <c r="B1450" s="375"/>
      <c r="C1450" s="375"/>
      <c r="D1450" s="377"/>
      <c r="E1450" s="377"/>
      <c r="F1450" s="377"/>
    </row>
    <row r="1451" spans="1:6" x14ac:dyDescent="0.25">
      <c r="A1451" s="375"/>
      <c r="B1451" s="375"/>
      <c r="C1451" s="375"/>
      <c r="D1451" s="377"/>
      <c r="E1451" s="377"/>
      <c r="F1451" s="377"/>
    </row>
    <row r="1452" spans="1:6" x14ac:dyDescent="0.25">
      <c r="A1452" s="375"/>
      <c r="B1452" s="375"/>
      <c r="C1452" s="375"/>
      <c r="D1452" s="377"/>
      <c r="E1452" s="377"/>
      <c r="F1452" s="377"/>
    </row>
    <row r="1453" spans="1:6" x14ac:dyDescent="0.25">
      <c r="A1453" s="375"/>
      <c r="B1453" s="375"/>
      <c r="C1453" s="375"/>
      <c r="D1453" s="377"/>
      <c r="E1453" s="377"/>
      <c r="F1453" s="377"/>
    </row>
    <row r="1454" spans="1:6" x14ac:dyDescent="0.25">
      <c r="A1454" s="375"/>
      <c r="B1454" s="375"/>
      <c r="C1454" s="375"/>
      <c r="D1454" s="377"/>
      <c r="E1454" s="377"/>
      <c r="F1454" s="377"/>
    </row>
    <row r="1455" spans="1:6" x14ac:dyDescent="0.25">
      <c r="A1455" s="375"/>
      <c r="B1455" s="375"/>
      <c r="C1455" s="375"/>
      <c r="D1455" s="377"/>
      <c r="E1455" s="377"/>
      <c r="F1455" s="377"/>
    </row>
    <row r="1456" spans="1:6" x14ac:dyDescent="0.25">
      <c r="A1456" s="375"/>
      <c r="B1456" s="375"/>
      <c r="C1456" s="375"/>
      <c r="D1456" s="377"/>
      <c r="E1456" s="377"/>
      <c r="F1456" s="377"/>
    </row>
    <row r="1457" spans="1:6" x14ac:dyDescent="0.25">
      <c r="A1457" s="375"/>
      <c r="B1457" s="375"/>
      <c r="C1457" s="375"/>
      <c r="D1457" s="377"/>
      <c r="E1457" s="377"/>
      <c r="F1457" s="377"/>
    </row>
    <row r="1458" spans="1:6" x14ac:dyDescent="0.25">
      <c r="A1458" s="375"/>
      <c r="B1458" s="375"/>
      <c r="C1458" s="375"/>
      <c r="D1458" s="377"/>
      <c r="E1458" s="377"/>
      <c r="F1458" s="377"/>
    </row>
    <row r="1459" spans="1:6" x14ac:dyDescent="0.25">
      <c r="A1459" s="375"/>
      <c r="B1459" s="375"/>
      <c r="C1459" s="375"/>
      <c r="D1459" s="377"/>
      <c r="E1459" s="377"/>
      <c r="F1459" s="377"/>
    </row>
    <row r="1460" spans="1:6" x14ac:dyDescent="0.25">
      <c r="A1460" s="375"/>
      <c r="B1460" s="375"/>
      <c r="C1460" s="375"/>
      <c r="D1460" s="377"/>
      <c r="E1460" s="377"/>
      <c r="F1460" s="377"/>
    </row>
    <row r="1461" spans="1:6" x14ac:dyDescent="0.25">
      <c r="A1461" s="375"/>
      <c r="B1461" s="375"/>
      <c r="C1461" s="375"/>
      <c r="D1461" s="377"/>
      <c r="E1461" s="377"/>
      <c r="F1461" s="377"/>
    </row>
    <row r="1462" spans="1:6" x14ac:dyDescent="0.25">
      <c r="A1462" s="375"/>
      <c r="B1462" s="375"/>
      <c r="C1462" s="375"/>
      <c r="D1462" s="377"/>
      <c r="E1462" s="377"/>
      <c r="F1462" s="377"/>
    </row>
    <row r="1463" spans="1:6" x14ac:dyDescent="0.25">
      <c r="A1463" s="375"/>
      <c r="B1463" s="375"/>
      <c r="C1463" s="375"/>
      <c r="D1463" s="377"/>
      <c r="E1463" s="377"/>
      <c r="F1463" s="377"/>
    </row>
    <row r="1464" spans="1:6" x14ac:dyDescent="0.25">
      <c r="A1464" s="375"/>
      <c r="B1464" s="375"/>
      <c r="C1464" s="375"/>
      <c r="D1464" s="377"/>
      <c r="E1464" s="377"/>
      <c r="F1464" s="377"/>
    </row>
    <row r="1465" spans="1:6" x14ac:dyDescent="0.25">
      <c r="A1465" s="375"/>
      <c r="B1465" s="375"/>
      <c r="C1465" s="375"/>
      <c r="D1465" s="377"/>
      <c r="E1465" s="377"/>
      <c r="F1465" s="377"/>
    </row>
    <row r="1466" spans="1:6" x14ac:dyDescent="0.25">
      <c r="A1466" s="375"/>
      <c r="B1466" s="375"/>
      <c r="C1466" s="375"/>
      <c r="D1466" s="377"/>
      <c r="E1466" s="377"/>
      <c r="F1466" s="377"/>
    </row>
    <row r="1467" spans="1:6" x14ac:dyDescent="0.25">
      <c r="A1467" s="375"/>
      <c r="B1467" s="375"/>
      <c r="C1467" s="375"/>
      <c r="D1467" s="377"/>
      <c r="E1467" s="377"/>
      <c r="F1467" s="377"/>
    </row>
    <row r="1468" spans="1:6" x14ac:dyDescent="0.25">
      <c r="A1468" s="375"/>
      <c r="B1468" s="375"/>
      <c r="C1468" s="375"/>
      <c r="D1468" s="377"/>
      <c r="E1468" s="377"/>
      <c r="F1468" s="377"/>
    </row>
    <row r="1469" spans="1:6" x14ac:dyDescent="0.25">
      <c r="A1469" s="375"/>
      <c r="B1469" s="375"/>
      <c r="C1469" s="375"/>
      <c r="D1469" s="377"/>
      <c r="E1469" s="377"/>
      <c r="F1469" s="377"/>
    </row>
    <row r="1470" spans="1:6" x14ac:dyDescent="0.25">
      <c r="A1470" s="375"/>
      <c r="B1470" s="375"/>
      <c r="C1470" s="375"/>
      <c r="D1470" s="377"/>
      <c r="E1470" s="377"/>
      <c r="F1470" s="377"/>
    </row>
    <row r="1471" spans="1:6" x14ac:dyDescent="0.25">
      <c r="A1471" s="375"/>
      <c r="B1471" s="375"/>
      <c r="C1471" s="375"/>
      <c r="D1471" s="377"/>
      <c r="E1471" s="377"/>
      <c r="F1471" s="377"/>
    </row>
    <row r="1472" spans="1:6" x14ac:dyDescent="0.25">
      <c r="A1472" s="375"/>
      <c r="B1472" s="375"/>
      <c r="C1472" s="375"/>
      <c r="D1472" s="377"/>
      <c r="E1472" s="377"/>
      <c r="F1472" s="377"/>
    </row>
    <row r="1473" spans="1:6" x14ac:dyDescent="0.25">
      <c r="A1473" s="375"/>
      <c r="B1473" s="375"/>
      <c r="C1473" s="375"/>
      <c r="D1473" s="377"/>
      <c r="E1473" s="377"/>
      <c r="F1473" s="377"/>
    </row>
    <row r="1474" spans="1:6" x14ac:dyDescent="0.25">
      <c r="A1474" s="375"/>
      <c r="B1474" s="375"/>
      <c r="C1474" s="375"/>
      <c r="D1474" s="377"/>
      <c r="E1474" s="377"/>
      <c r="F1474" s="377"/>
    </row>
    <row r="1475" spans="1:6" x14ac:dyDescent="0.25">
      <c r="A1475" s="375"/>
      <c r="B1475" s="375"/>
      <c r="C1475" s="375"/>
      <c r="D1475" s="377"/>
      <c r="E1475" s="377"/>
      <c r="F1475" s="377"/>
    </row>
    <row r="1476" spans="1:6" x14ac:dyDescent="0.25">
      <c r="A1476" s="375"/>
      <c r="B1476" s="375"/>
      <c r="C1476" s="375"/>
      <c r="D1476" s="377"/>
      <c r="E1476" s="377"/>
      <c r="F1476" s="377"/>
    </row>
    <row r="1477" spans="1:6" x14ac:dyDescent="0.25">
      <c r="A1477" s="375"/>
      <c r="B1477" s="375"/>
      <c r="C1477" s="375"/>
      <c r="D1477" s="377"/>
      <c r="E1477" s="377"/>
      <c r="F1477" s="377"/>
    </row>
    <row r="1478" spans="1:6" x14ac:dyDescent="0.25">
      <c r="A1478" s="375"/>
      <c r="B1478" s="375"/>
      <c r="C1478" s="375"/>
      <c r="D1478" s="377"/>
      <c r="E1478" s="377"/>
      <c r="F1478" s="377"/>
    </row>
    <row r="1479" spans="1:6" x14ac:dyDescent="0.25">
      <c r="A1479" s="375"/>
      <c r="B1479" s="375"/>
      <c r="C1479" s="375"/>
      <c r="D1479" s="377"/>
      <c r="E1479" s="377"/>
      <c r="F1479" s="377"/>
    </row>
    <row r="1480" spans="1:6" x14ac:dyDescent="0.25">
      <c r="A1480" s="375"/>
      <c r="B1480" s="375"/>
      <c r="C1480" s="375"/>
      <c r="D1480" s="377"/>
      <c r="E1480" s="377"/>
      <c r="F1480" s="377"/>
    </row>
    <row r="1481" spans="1:6" x14ac:dyDescent="0.25">
      <c r="A1481" s="375"/>
      <c r="B1481" s="375"/>
      <c r="C1481" s="375"/>
      <c r="D1481" s="377"/>
      <c r="E1481" s="377"/>
      <c r="F1481" s="377"/>
    </row>
    <row r="1482" spans="1:6" x14ac:dyDescent="0.25">
      <c r="A1482" s="375"/>
      <c r="B1482" s="375"/>
      <c r="C1482" s="375"/>
      <c r="D1482" s="377"/>
      <c r="E1482" s="377"/>
      <c r="F1482" s="377"/>
    </row>
    <row r="1483" spans="1:6" x14ac:dyDescent="0.25">
      <c r="A1483" s="375"/>
      <c r="B1483" s="375"/>
      <c r="C1483" s="375"/>
      <c r="D1483" s="377"/>
      <c r="E1483" s="377"/>
      <c r="F1483" s="377"/>
    </row>
    <row r="1484" spans="1:6" x14ac:dyDescent="0.25">
      <c r="A1484" s="375"/>
      <c r="B1484" s="375"/>
      <c r="C1484" s="375"/>
      <c r="D1484" s="377"/>
      <c r="E1484" s="377"/>
      <c r="F1484" s="377"/>
    </row>
    <row r="1485" spans="1:6" x14ac:dyDescent="0.25">
      <c r="A1485" s="375"/>
      <c r="B1485" s="375"/>
      <c r="C1485" s="375"/>
      <c r="D1485" s="377"/>
      <c r="E1485" s="377"/>
      <c r="F1485" s="377"/>
    </row>
    <row r="1486" spans="1:6" x14ac:dyDescent="0.25">
      <c r="A1486" s="375"/>
      <c r="B1486" s="375"/>
      <c r="C1486" s="375"/>
      <c r="D1486" s="377"/>
      <c r="E1486" s="377"/>
      <c r="F1486" s="377"/>
    </row>
    <row r="1487" spans="1:6" x14ac:dyDescent="0.25">
      <c r="A1487" s="375"/>
      <c r="B1487" s="375"/>
      <c r="C1487" s="375"/>
      <c r="D1487" s="377"/>
      <c r="E1487" s="377"/>
      <c r="F1487" s="377"/>
    </row>
    <row r="1488" spans="1:6" x14ac:dyDescent="0.25">
      <c r="A1488" s="375"/>
      <c r="B1488" s="375"/>
      <c r="C1488" s="375"/>
      <c r="D1488" s="377"/>
      <c r="E1488" s="377"/>
      <c r="F1488" s="377"/>
    </row>
    <row r="1489" spans="1:6" x14ac:dyDescent="0.25">
      <c r="A1489" s="375"/>
      <c r="B1489" s="375"/>
      <c r="C1489" s="375"/>
      <c r="D1489" s="377"/>
      <c r="E1489" s="377"/>
      <c r="F1489" s="377"/>
    </row>
    <row r="1490" spans="1:6" x14ac:dyDescent="0.25">
      <c r="A1490" s="375"/>
      <c r="B1490" s="375"/>
      <c r="C1490" s="375"/>
      <c r="D1490" s="377"/>
      <c r="E1490" s="377"/>
      <c r="F1490" s="377"/>
    </row>
    <row r="1491" spans="1:6" x14ac:dyDescent="0.25">
      <c r="A1491" s="375"/>
      <c r="B1491" s="375"/>
      <c r="C1491" s="375"/>
      <c r="D1491" s="377"/>
      <c r="E1491" s="377"/>
      <c r="F1491" s="377"/>
    </row>
    <row r="1492" spans="1:6" x14ac:dyDescent="0.25">
      <c r="A1492" s="375"/>
      <c r="B1492" s="375"/>
      <c r="C1492" s="375"/>
      <c r="D1492" s="377"/>
      <c r="E1492" s="377"/>
      <c r="F1492" s="377"/>
    </row>
    <row r="1493" spans="1:6" x14ac:dyDescent="0.25">
      <c r="A1493" s="375"/>
      <c r="B1493" s="375"/>
      <c r="C1493" s="375"/>
      <c r="D1493" s="377"/>
      <c r="E1493" s="377"/>
      <c r="F1493" s="377"/>
    </row>
    <row r="1494" spans="1:6" x14ac:dyDescent="0.25">
      <c r="A1494" s="375"/>
      <c r="B1494" s="375"/>
      <c r="C1494" s="375"/>
      <c r="D1494" s="377"/>
      <c r="E1494" s="377"/>
      <c r="F1494" s="377"/>
    </row>
    <row r="1495" spans="1:6" x14ac:dyDescent="0.25">
      <c r="A1495" s="375"/>
      <c r="B1495" s="375"/>
      <c r="C1495" s="375"/>
      <c r="D1495" s="377"/>
      <c r="E1495" s="377"/>
      <c r="F1495" s="377"/>
    </row>
    <row r="1496" spans="1:6" x14ac:dyDescent="0.25">
      <c r="A1496" s="375"/>
      <c r="B1496" s="375"/>
      <c r="C1496" s="375"/>
      <c r="D1496" s="377"/>
      <c r="E1496" s="377"/>
      <c r="F1496" s="377"/>
    </row>
    <row r="1497" spans="1:6" x14ac:dyDescent="0.25">
      <c r="A1497" s="375"/>
      <c r="B1497" s="375"/>
      <c r="C1497" s="375"/>
      <c r="D1497" s="377"/>
      <c r="E1497" s="377"/>
      <c r="F1497" s="377"/>
    </row>
    <row r="1498" spans="1:6" x14ac:dyDescent="0.25">
      <c r="A1498" s="375"/>
      <c r="B1498" s="375"/>
      <c r="C1498" s="375"/>
      <c r="D1498" s="377"/>
      <c r="E1498" s="377"/>
      <c r="F1498" s="377"/>
    </row>
    <row r="1499" spans="1:6" x14ac:dyDescent="0.25">
      <c r="A1499" s="375"/>
      <c r="B1499" s="375"/>
      <c r="C1499" s="375"/>
      <c r="D1499" s="377"/>
      <c r="E1499" s="377"/>
      <c r="F1499" s="377"/>
    </row>
    <row r="1500" spans="1:6" x14ac:dyDescent="0.25">
      <c r="A1500" s="375"/>
      <c r="B1500" s="375"/>
      <c r="C1500" s="375"/>
      <c r="D1500" s="377"/>
      <c r="E1500" s="377"/>
      <c r="F1500" s="377"/>
    </row>
    <row r="1501" spans="1:6" x14ac:dyDescent="0.25">
      <c r="A1501" s="375"/>
      <c r="B1501" s="375"/>
      <c r="C1501" s="375"/>
      <c r="D1501" s="377"/>
      <c r="E1501" s="377"/>
      <c r="F1501" s="377"/>
    </row>
    <row r="1502" spans="1:6" x14ac:dyDescent="0.25">
      <c r="A1502" s="375"/>
      <c r="B1502" s="375"/>
      <c r="C1502" s="375"/>
      <c r="D1502" s="377"/>
      <c r="E1502" s="377"/>
      <c r="F1502" s="377"/>
    </row>
    <row r="1503" spans="1:6" x14ac:dyDescent="0.25">
      <c r="A1503" s="375"/>
      <c r="B1503" s="375"/>
      <c r="C1503" s="375"/>
      <c r="D1503" s="377"/>
      <c r="E1503" s="377"/>
      <c r="F1503" s="377"/>
    </row>
    <row r="1504" spans="1:6" x14ac:dyDescent="0.25">
      <c r="A1504" s="375"/>
      <c r="B1504" s="375"/>
      <c r="C1504" s="375"/>
      <c r="D1504" s="377"/>
      <c r="E1504" s="377"/>
      <c r="F1504" s="377"/>
    </row>
    <row r="1505" spans="1:6" x14ac:dyDescent="0.25">
      <c r="A1505" s="375"/>
      <c r="B1505" s="375"/>
      <c r="C1505" s="375"/>
      <c r="D1505" s="377"/>
      <c r="E1505" s="377"/>
      <c r="F1505" s="377"/>
    </row>
    <row r="1506" spans="1:6" x14ac:dyDescent="0.25">
      <c r="A1506" s="375"/>
      <c r="B1506" s="375"/>
      <c r="C1506" s="375"/>
      <c r="D1506" s="377"/>
      <c r="E1506" s="377"/>
      <c r="F1506" s="377"/>
    </row>
    <row r="1507" spans="1:6" x14ac:dyDescent="0.25">
      <c r="A1507" s="375"/>
      <c r="B1507" s="375"/>
      <c r="C1507" s="375"/>
      <c r="D1507" s="377"/>
      <c r="E1507" s="377"/>
      <c r="F1507" s="377"/>
    </row>
    <row r="1508" spans="1:6" x14ac:dyDescent="0.25">
      <c r="A1508" s="375"/>
      <c r="B1508" s="375"/>
      <c r="C1508" s="375"/>
      <c r="D1508" s="377"/>
      <c r="E1508" s="377"/>
      <c r="F1508" s="377"/>
    </row>
    <row r="1509" spans="1:6" x14ac:dyDescent="0.25">
      <c r="A1509" s="375"/>
      <c r="B1509" s="375"/>
      <c r="C1509" s="375"/>
      <c r="D1509" s="377"/>
      <c r="E1509" s="377"/>
      <c r="F1509" s="377"/>
    </row>
    <row r="1510" spans="1:6" x14ac:dyDescent="0.25">
      <c r="A1510" s="375"/>
      <c r="B1510" s="375"/>
      <c r="C1510" s="375"/>
      <c r="D1510" s="377"/>
      <c r="E1510" s="377"/>
      <c r="F1510" s="377"/>
    </row>
    <row r="1511" spans="1:6" x14ac:dyDescent="0.25">
      <c r="A1511" s="375"/>
      <c r="B1511" s="375"/>
      <c r="C1511" s="375"/>
      <c r="D1511" s="377"/>
      <c r="E1511" s="377"/>
      <c r="F1511" s="377"/>
    </row>
    <row r="1512" spans="1:6" x14ac:dyDescent="0.25">
      <c r="A1512" s="375"/>
      <c r="B1512" s="375"/>
      <c r="C1512" s="375"/>
      <c r="D1512" s="377"/>
      <c r="E1512" s="377"/>
      <c r="F1512" s="377"/>
    </row>
    <row r="1513" spans="1:6" x14ac:dyDescent="0.25">
      <c r="A1513" s="375"/>
      <c r="B1513" s="375"/>
      <c r="C1513" s="375"/>
      <c r="D1513" s="377"/>
      <c r="E1513" s="377"/>
      <c r="F1513" s="377"/>
    </row>
    <row r="1514" spans="1:6" x14ac:dyDescent="0.25">
      <c r="A1514" s="375"/>
      <c r="B1514" s="375"/>
      <c r="C1514" s="375"/>
      <c r="D1514" s="377"/>
      <c r="E1514" s="377"/>
      <c r="F1514" s="377"/>
    </row>
    <row r="1515" spans="1:6" x14ac:dyDescent="0.25">
      <c r="A1515" s="375"/>
      <c r="B1515" s="375"/>
      <c r="C1515" s="375"/>
      <c r="D1515" s="377"/>
      <c r="E1515" s="377"/>
      <c r="F1515" s="377"/>
    </row>
    <row r="1516" spans="1:6" x14ac:dyDescent="0.25">
      <c r="A1516" s="375"/>
      <c r="B1516" s="375"/>
      <c r="C1516" s="375"/>
      <c r="D1516" s="377"/>
      <c r="E1516" s="377"/>
      <c r="F1516" s="377"/>
    </row>
    <row r="1517" spans="1:6" x14ac:dyDescent="0.25">
      <c r="A1517" s="375"/>
      <c r="B1517" s="375"/>
      <c r="C1517" s="375"/>
      <c r="D1517" s="377"/>
      <c r="E1517" s="377"/>
      <c r="F1517" s="377"/>
    </row>
    <row r="1518" spans="1:6" x14ac:dyDescent="0.25">
      <c r="A1518" s="375"/>
      <c r="B1518" s="375"/>
      <c r="C1518" s="375"/>
      <c r="D1518" s="377"/>
      <c r="E1518" s="377"/>
      <c r="F1518" s="377"/>
    </row>
    <row r="1519" spans="1:6" x14ac:dyDescent="0.25">
      <c r="A1519" s="375"/>
      <c r="B1519" s="375"/>
      <c r="C1519" s="375"/>
      <c r="D1519" s="377"/>
      <c r="E1519" s="377"/>
      <c r="F1519" s="377"/>
    </row>
    <row r="1520" spans="1:6" x14ac:dyDescent="0.25">
      <c r="A1520" s="375"/>
      <c r="B1520" s="375"/>
      <c r="C1520" s="375"/>
      <c r="D1520" s="377"/>
      <c r="E1520" s="377"/>
      <c r="F1520" s="377"/>
    </row>
    <row r="1521" spans="1:6" x14ac:dyDescent="0.25">
      <c r="A1521" s="375"/>
      <c r="B1521" s="375"/>
      <c r="C1521" s="375"/>
      <c r="D1521" s="377"/>
      <c r="E1521" s="377"/>
      <c r="F1521" s="377"/>
    </row>
    <row r="1522" spans="1:6" x14ac:dyDescent="0.25">
      <c r="A1522" s="375"/>
      <c r="B1522" s="375"/>
      <c r="C1522" s="375"/>
      <c r="D1522" s="377"/>
      <c r="E1522" s="377"/>
      <c r="F1522" s="377"/>
    </row>
    <row r="1523" spans="1:6" x14ac:dyDescent="0.25">
      <c r="A1523" s="375"/>
      <c r="B1523" s="375"/>
      <c r="C1523" s="375"/>
      <c r="D1523" s="377"/>
      <c r="E1523" s="377"/>
      <c r="F1523" s="377"/>
    </row>
    <row r="1524" spans="1:6" x14ac:dyDescent="0.25">
      <c r="A1524" s="375"/>
      <c r="B1524" s="375"/>
      <c r="C1524" s="375"/>
      <c r="D1524" s="377"/>
      <c r="E1524" s="377"/>
      <c r="F1524" s="377"/>
    </row>
    <row r="1525" spans="1:6" x14ac:dyDescent="0.25">
      <c r="A1525" s="375"/>
      <c r="B1525" s="375"/>
      <c r="C1525" s="375"/>
      <c r="D1525" s="377"/>
      <c r="E1525" s="377"/>
      <c r="F1525" s="377"/>
    </row>
    <row r="1526" spans="1:6" x14ac:dyDescent="0.25">
      <c r="A1526" s="375"/>
      <c r="B1526" s="375"/>
      <c r="C1526" s="375"/>
      <c r="D1526" s="377"/>
      <c r="E1526" s="377"/>
      <c r="F1526" s="377"/>
    </row>
    <row r="1527" spans="1:6" x14ac:dyDescent="0.25">
      <c r="A1527" s="375"/>
      <c r="B1527" s="375"/>
      <c r="C1527" s="375"/>
      <c r="D1527" s="377"/>
      <c r="E1527" s="377"/>
      <c r="F1527" s="377"/>
    </row>
    <row r="1528" spans="1:6" x14ac:dyDescent="0.25">
      <c r="A1528" s="375"/>
      <c r="B1528" s="375"/>
      <c r="C1528" s="375"/>
      <c r="D1528" s="377"/>
      <c r="E1528" s="377"/>
      <c r="F1528" s="377"/>
    </row>
    <row r="1529" spans="1:6" x14ac:dyDescent="0.25">
      <c r="A1529" s="375"/>
      <c r="B1529" s="375"/>
      <c r="C1529" s="375"/>
      <c r="D1529" s="377"/>
      <c r="E1529" s="377"/>
      <c r="F1529" s="377"/>
    </row>
    <row r="1530" spans="1:6" x14ac:dyDescent="0.25">
      <c r="A1530" s="375"/>
      <c r="B1530" s="375"/>
      <c r="C1530" s="375"/>
      <c r="D1530" s="377"/>
      <c r="E1530" s="377"/>
      <c r="F1530" s="377"/>
    </row>
    <row r="1531" spans="1:6" x14ac:dyDescent="0.25">
      <c r="A1531" s="375"/>
      <c r="B1531" s="375"/>
      <c r="C1531" s="375"/>
      <c r="D1531" s="377"/>
      <c r="E1531" s="377"/>
      <c r="F1531" s="377"/>
    </row>
    <row r="1532" spans="1:6" x14ac:dyDescent="0.25">
      <c r="A1532" s="375"/>
      <c r="B1532" s="375"/>
      <c r="C1532" s="375"/>
      <c r="D1532" s="377"/>
      <c r="E1532" s="377"/>
      <c r="F1532" s="377"/>
    </row>
    <row r="1533" spans="1:6" x14ac:dyDescent="0.25">
      <c r="A1533" s="375"/>
      <c r="B1533" s="375"/>
      <c r="C1533" s="375"/>
      <c r="D1533" s="377"/>
      <c r="E1533" s="377"/>
      <c r="F1533" s="377"/>
    </row>
    <row r="1534" spans="1:6" x14ac:dyDescent="0.25">
      <c r="A1534" s="375"/>
      <c r="B1534" s="375"/>
      <c r="C1534" s="375"/>
      <c r="D1534" s="377"/>
      <c r="E1534" s="377"/>
      <c r="F1534" s="377"/>
    </row>
    <row r="1535" spans="1:6" x14ac:dyDescent="0.25">
      <c r="A1535" s="375"/>
      <c r="B1535" s="375"/>
      <c r="C1535" s="375"/>
      <c r="D1535" s="377"/>
      <c r="E1535" s="377"/>
      <c r="F1535" s="377"/>
    </row>
    <row r="1536" spans="1:6" x14ac:dyDescent="0.25">
      <c r="A1536" s="375"/>
      <c r="B1536" s="375"/>
      <c r="C1536" s="375"/>
      <c r="D1536" s="377"/>
      <c r="E1536" s="377"/>
      <c r="F1536" s="377"/>
    </row>
    <row r="1537" spans="1:6" x14ac:dyDescent="0.25">
      <c r="A1537" s="375"/>
      <c r="B1537" s="375"/>
      <c r="C1537" s="375"/>
      <c r="D1537" s="377"/>
      <c r="E1537" s="377"/>
      <c r="F1537" s="377"/>
    </row>
    <row r="1538" spans="1:6" x14ac:dyDescent="0.25">
      <c r="A1538" s="375"/>
      <c r="B1538" s="375"/>
      <c r="C1538" s="375"/>
      <c r="D1538" s="377"/>
      <c r="E1538" s="377"/>
      <c r="F1538" s="377"/>
    </row>
    <row r="1539" spans="1:6" x14ac:dyDescent="0.25">
      <c r="A1539" s="375"/>
      <c r="B1539" s="375"/>
      <c r="C1539" s="375"/>
      <c r="D1539" s="377"/>
      <c r="E1539" s="377"/>
      <c r="F1539" s="377"/>
    </row>
    <row r="1540" spans="1:6" x14ac:dyDescent="0.25">
      <c r="A1540" s="375"/>
      <c r="B1540" s="375"/>
      <c r="C1540" s="375"/>
      <c r="D1540" s="377"/>
      <c r="E1540" s="377"/>
      <c r="F1540" s="377"/>
    </row>
    <row r="1541" spans="1:6" x14ac:dyDescent="0.25">
      <c r="A1541" s="375"/>
      <c r="B1541" s="375"/>
      <c r="C1541" s="375"/>
      <c r="D1541" s="377"/>
      <c r="E1541" s="377"/>
      <c r="F1541" s="377"/>
    </row>
    <row r="1542" spans="1:6" x14ac:dyDescent="0.25">
      <c r="A1542" s="375"/>
      <c r="B1542" s="375"/>
      <c r="C1542" s="375"/>
      <c r="D1542" s="377"/>
      <c r="E1542" s="377"/>
      <c r="F1542" s="377"/>
    </row>
    <row r="1543" spans="1:6" x14ac:dyDescent="0.25">
      <c r="A1543" s="375"/>
      <c r="B1543" s="375"/>
      <c r="C1543" s="375"/>
      <c r="D1543" s="377"/>
      <c r="E1543" s="377"/>
      <c r="F1543" s="377"/>
    </row>
    <row r="1544" spans="1:6" x14ac:dyDescent="0.25">
      <c r="A1544" s="375"/>
      <c r="B1544" s="375"/>
      <c r="C1544" s="375"/>
      <c r="D1544" s="377"/>
      <c r="E1544" s="377"/>
      <c r="F1544" s="377"/>
    </row>
    <row r="1545" spans="1:6" x14ac:dyDescent="0.25">
      <c r="A1545" s="375"/>
      <c r="B1545" s="375"/>
      <c r="C1545" s="375"/>
      <c r="D1545" s="377"/>
      <c r="E1545" s="377"/>
      <c r="F1545" s="377"/>
    </row>
    <row r="1546" spans="1:6" x14ac:dyDescent="0.25">
      <c r="A1546" s="375"/>
      <c r="B1546" s="375"/>
      <c r="C1546" s="375"/>
      <c r="D1546" s="377"/>
      <c r="E1546" s="377"/>
      <c r="F1546" s="377"/>
    </row>
    <row r="1547" spans="1:6" x14ac:dyDescent="0.25">
      <c r="A1547" s="375"/>
      <c r="B1547" s="375"/>
      <c r="C1547" s="375"/>
      <c r="D1547" s="377"/>
      <c r="E1547" s="377"/>
      <c r="F1547" s="377"/>
    </row>
    <row r="1548" spans="1:6" x14ac:dyDescent="0.25">
      <c r="A1548" s="375"/>
      <c r="B1548" s="375"/>
      <c r="C1548" s="375"/>
      <c r="D1548" s="377"/>
      <c r="E1548" s="377"/>
      <c r="F1548" s="377"/>
    </row>
    <row r="1549" spans="1:6" x14ac:dyDescent="0.25">
      <c r="A1549" s="375"/>
      <c r="B1549" s="375"/>
      <c r="C1549" s="375"/>
      <c r="D1549" s="377"/>
      <c r="E1549" s="377"/>
      <c r="F1549" s="377"/>
    </row>
    <row r="1550" spans="1:6" x14ac:dyDescent="0.25">
      <c r="A1550" s="375"/>
      <c r="B1550" s="375"/>
      <c r="C1550" s="375"/>
      <c r="D1550" s="377"/>
      <c r="E1550" s="377"/>
      <c r="F1550" s="377"/>
    </row>
    <row r="1551" spans="1:6" x14ac:dyDescent="0.25">
      <c r="A1551" s="375"/>
      <c r="B1551" s="375"/>
      <c r="C1551" s="375"/>
      <c r="D1551" s="377"/>
      <c r="E1551" s="377"/>
      <c r="F1551" s="377"/>
    </row>
    <row r="1552" spans="1:6" x14ac:dyDescent="0.25">
      <c r="A1552" s="375"/>
      <c r="B1552" s="375"/>
      <c r="C1552" s="375"/>
      <c r="D1552" s="377"/>
      <c r="E1552" s="377"/>
      <c r="F1552" s="377"/>
    </row>
    <row r="1553" spans="1:6" x14ac:dyDescent="0.25">
      <c r="A1553" s="375"/>
      <c r="B1553" s="375"/>
      <c r="C1553" s="375"/>
      <c r="D1553" s="377"/>
      <c r="E1553" s="377"/>
      <c r="F1553" s="377"/>
    </row>
    <row r="1554" spans="1:6" x14ac:dyDescent="0.25">
      <c r="A1554" s="375"/>
      <c r="B1554" s="375"/>
      <c r="C1554" s="375"/>
      <c r="D1554" s="377"/>
      <c r="E1554" s="377"/>
      <c r="F1554" s="377"/>
    </row>
    <row r="1555" spans="1:6" x14ac:dyDescent="0.25">
      <c r="A1555" s="375"/>
      <c r="B1555" s="375"/>
      <c r="C1555" s="375"/>
      <c r="D1555" s="377"/>
      <c r="E1555" s="377"/>
      <c r="F1555" s="377"/>
    </row>
    <row r="1556" spans="1:6" x14ac:dyDescent="0.25">
      <c r="A1556" s="375"/>
      <c r="B1556" s="375"/>
      <c r="C1556" s="375"/>
      <c r="D1556" s="377"/>
      <c r="E1556" s="377"/>
      <c r="F1556" s="377"/>
    </row>
    <row r="1557" spans="1:6" x14ac:dyDescent="0.25">
      <c r="A1557" s="375"/>
      <c r="B1557" s="375"/>
      <c r="C1557" s="375"/>
      <c r="D1557" s="377"/>
      <c r="E1557" s="377"/>
      <c r="F1557" s="377"/>
    </row>
    <row r="1558" spans="1:6" x14ac:dyDescent="0.25">
      <c r="A1558" s="375"/>
      <c r="B1558" s="375"/>
      <c r="C1558" s="375"/>
      <c r="D1558" s="377"/>
      <c r="E1558" s="377"/>
      <c r="F1558" s="377"/>
    </row>
    <row r="1559" spans="1:6" x14ac:dyDescent="0.25">
      <c r="A1559" s="375"/>
      <c r="B1559" s="375"/>
      <c r="C1559" s="375"/>
      <c r="D1559" s="377"/>
      <c r="E1559" s="377"/>
      <c r="F1559" s="377"/>
    </row>
    <row r="1560" spans="1:6" x14ac:dyDescent="0.25">
      <c r="A1560" s="375"/>
      <c r="B1560" s="375"/>
      <c r="C1560" s="375"/>
      <c r="D1560" s="377"/>
      <c r="E1560" s="377"/>
      <c r="F1560" s="377"/>
    </row>
    <row r="1561" spans="1:6" x14ac:dyDescent="0.25">
      <c r="A1561" s="375"/>
      <c r="B1561" s="375"/>
      <c r="C1561" s="375"/>
      <c r="D1561" s="377"/>
      <c r="E1561" s="377"/>
      <c r="F1561" s="377"/>
    </row>
    <row r="1562" spans="1:6" x14ac:dyDescent="0.25">
      <c r="A1562" s="375"/>
      <c r="B1562" s="375"/>
      <c r="C1562" s="375"/>
      <c r="D1562" s="377"/>
      <c r="E1562" s="377"/>
      <c r="F1562" s="377"/>
    </row>
    <row r="1563" spans="1:6" x14ac:dyDescent="0.25">
      <c r="A1563" s="375"/>
      <c r="B1563" s="375"/>
      <c r="C1563" s="375"/>
      <c r="D1563" s="377"/>
      <c r="E1563" s="377"/>
      <c r="F1563" s="377"/>
    </row>
    <row r="1564" spans="1:6" x14ac:dyDescent="0.25">
      <c r="A1564" s="375"/>
      <c r="B1564" s="375"/>
      <c r="C1564" s="375"/>
      <c r="D1564" s="377"/>
      <c r="E1564" s="377"/>
      <c r="F1564" s="377"/>
    </row>
    <row r="1565" spans="1:6" x14ac:dyDescent="0.25">
      <c r="A1565" s="375"/>
      <c r="B1565" s="375"/>
      <c r="C1565" s="375"/>
      <c r="D1565" s="377"/>
      <c r="E1565" s="377"/>
      <c r="F1565" s="377"/>
    </row>
    <row r="1566" spans="1:6" x14ac:dyDescent="0.25">
      <c r="A1566" s="375"/>
      <c r="B1566" s="375"/>
      <c r="C1566" s="375"/>
      <c r="D1566" s="377"/>
      <c r="E1566" s="377"/>
      <c r="F1566" s="377"/>
    </row>
    <row r="1567" spans="1:6" x14ac:dyDescent="0.25">
      <c r="A1567" s="375"/>
      <c r="B1567" s="375"/>
      <c r="C1567" s="375"/>
      <c r="D1567" s="377"/>
      <c r="E1567" s="377"/>
      <c r="F1567" s="377"/>
    </row>
    <row r="1568" spans="1:6" x14ac:dyDescent="0.25">
      <c r="A1568" s="375"/>
      <c r="B1568" s="375"/>
      <c r="C1568" s="375"/>
      <c r="D1568" s="377"/>
      <c r="E1568" s="377"/>
      <c r="F1568" s="377"/>
    </row>
    <row r="1569" spans="1:6" x14ac:dyDescent="0.25">
      <c r="A1569" s="375"/>
      <c r="B1569" s="375"/>
      <c r="C1569" s="375"/>
      <c r="D1569" s="377"/>
      <c r="E1569" s="377"/>
      <c r="F1569" s="377"/>
    </row>
    <row r="1570" spans="1:6" x14ac:dyDescent="0.25">
      <c r="A1570" s="375"/>
      <c r="B1570" s="375"/>
      <c r="C1570" s="375"/>
      <c r="D1570" s="377"/>
      <c r="E1570" s="377"/>
      <c r="F1570" s="377"/>
    </row>
    <row r="1571" spans="1:6" x14ac:dyDescent="0.25">
      <c r="A1571" s="375"/>
      <c r="B1571" s="375"/>
      <c r="C1571" s="375"/>
      <c r="D1571" s="377"/>
      <c r="E1571" s="377"/>
      <c r="F1571" s="377"/>
    </row>
    <row r="1572" spans="1:6" x14ac:dyDescent="0.25">
      <c r="A1572" s="375"/>
      <c r="B1572" s="375"/>
      <c r="C1572" s="375"/>
      <c r="D1572" s="377"/>
      <c r="E1572" s="377"/>
      <c r="F1572" s="377"/>
    </row>
    <row r="1573" spans="1:6" x14ac:dyDescent="0.25">
      <c r="A1573" s="375"/>
      <c r="B1573" s="375"/>
      <c r="C1573" s="375"/>
      <c r="D1573" s="377"/>
      <c r="E1573" s="377"/>
      <c r="F1573" s="377"/>
    </row>
    <row r="1574" spans="1:6" x14ac:dyDescent="0.25">
      <c r="A1574" s="375"/>
      <c r="B1574" s="375"/>
      <c r="C1574" s="375"/>
      <c r="D1574" s="377"/>
      <c r="E1574" s="377"/>
      <c r="F1574" s="377"/>
    </row>
    <row r="1575" spans="1:6" x14ac:dyDescent="0.25">
      <c r="A1575" s="375"/>
      <c r="B1575" s="375"/>
      <c r="C1575" s="375"/>
      <c r="D1575" s="377"/>
      <c r="E1575" s="377"/>
      <c r="F1575" s="377"/>
    </row>
    <row r="1576" spans="1:6" x14ac:dyDescent="0.25">
      <c r="A1576" s="375"/>
      <c r="B1576" s="375"/>
      <c r="C1576" s="375"/>
      <c r="D1576" s="377"/>
      <c r="E1576" s="377"/>
      <c r="F1576" s="377"/>
    </row>
    <row r="1577" spans="1:6" x14ac:dyDescent="0.25">
      <c r="A1577" s="375"/>
      <c r="B1577" s="375"/>
      <c r="C1577" s="375"/>
      <c r="D1577" s="377"/>
      <c r="E1577" s="377"/>
      <c r="F1577" s="377"/>
    </row>
    <row r="1578" spans="1:6" x14ac:dyDescent="0.25">
      <c r="A1578" s="375"/>
      <c r="B1578" s="375"/>
      <c r="C1578" s="375"/>
      <c r="D1578" s="377"/>
      <c r="E1578" s="377"/>
      <c r="F1578" s="377"/>
    </row>
    <row r="1579" spans="1:6" x14ac:dyDescent="0.25">
      <c r="A1579" s="375"/>
      <c r="B1579" s="375"/>
      <c r="C1579" s="375"/>
      <c r="D1579" s="377"/>
      <c r="E1579" s="377"/>
      <c r="F1579" s="377"/>
    </row>
    <row r="1580" spans="1:6" x14ac:dyDescent="0.25">
      <c r="A1580" s="375"/>
      <c r="B1580" s="375"/>
      <c r="C1580" s="375"/>
      <c r="D1580" s="377"/>
      <c r="E1580" s="377"/>
      <c r="F1580" s="377"/>
    </row>
    <row r="1581" spans="1:6" x14ac:dyDescent="0.25">
      <c r="A1581" s="375"/>
      <c r="B1581" s="375"/>
      <c r="C1581" s="375"/>
      <c r="D1581" s="377"/>
      <c r="E1581" s="377"/>
      <c r="F1581" s="377"/>
    </row>
    <row r="1582" spans="1:6" x14ac:dyDescent="0.25">
      <c r="A1582" s="375"/>
      <c r="B1582" s="375"/>
      <c r="C1582" s="375"/>
      <c r="D1582" s="377"/>
      <c r="E1582" s="377"/>
      <c r="F1582" s="377"/>
    </row>
    <row r="1583" spans="1:6" x14ac:dyDescent="0.25">
      <c r="A1583" s="375"/>
      <c r="B1583" s="375"/>
      <c r="C1583" s="375"/>
      <c r="D1583" s="377"/>
      <c r="E1583" s="377"/>
      <c r="F1583" s="377"/>
    </row>
    <row r="1584" spans="1:6" x14ac:dyDescent="0.25">
      <c r="A1584" s="375"/>
      <c r="B1584" s="375"/>
      <c r="C1584" s="375"/>
      <c r="D1584" s="377"/>
      <c r="E1584" s="377"/>
      <c r="F1584" s="377"/>
    </row>
    <row r="1585" spans="1:6" x14ac:dyDescent="0.25">
      <c r="A1585" s="375"/>
      <c r="B1585" s="375"/>
      <c r="C1585" s="375"/>
      <c r="D1585" s="377"/>
      <c r="E1585" s="377"/>
      <c r="F1585" s="377"/>
    </row>
    <row r="1586" spans="1:6" x14ac:dyDescent="0.25">
      <c r="A1586" s="375"/>
      <c r="B1586" s="375"/>
      <c r="C1586" s="375"/>
      <c r="D1586" s="377"/>
      <c r="E1586" s="377"/>
      <c r="F1586" s="377"/>
    </row>
    <row r="1587" spans="1:6" x14ac:dyDescent="0.25">
      <c r="A1587" s="375"/>
      <c r="B1587" s="375"/>
      <c r="C1587" s="375"/>
      <c r="D1587" s="377"/>
      <c r="E1587" s="377"/>
      <c r="F1587" s="377"/>
    </row>
    <row r="1588" spans="1:6" x14ac:dyDescent="0.25">
      <c r="A1588" s="375"/>
      <c r="B1588" s="375"/>
      <c r="C1588" s="375"/>
      <c r="D1588" s="377"/>
      <c r="E1588" s="377"/>
      <c r="F1588" s="377"/>
    </row>
    <row r="1589" spans="1:6" x14ac:dyDescent="0.25">
      <c r="A1589" s="375"/>
      <c r="B1589" s="375"/>
      <c r="C1589" s="375"/>
      <c r="D1589" s="377"/>
      <c r="E1589" s="377"/>
      <c r="F1589" s="377"/>
    </row>
    <row r="1590" spans="1:6" x14ac:dyDescent="0.25">
      <c r="A1590" s="375"/>
      <c r="B1590" s="375"/>
      <c r="C1590" s="375"/>
      <c r="D1590" s="377"/>
      <c r="E1590" s="377"/>
      <c r="F1590" s="377"/>
    </row>
    <row r="1591" spans="1:6" x14ac:dyDescent="0.25">
      <c r="A1591" s="375"/>
      <c r="B1591" s="375"/>
      <c r="C1591" s="375"/>
      <c r="D1591" s="377"/>
      <c r="E1591" s="377"/>
      <c r="F1591" s="377"/>
    </row>
    <row r="1592" spans="1:6" x14ac:dyDescent="0.25">
      <c r="A1592" s="375"/>
      <c r="B1592" s="375"/>
      <c r="C1592" s="375"/>
      <c r="D1592" s="377"/>
      <c r="E1592" s="377"/>
      <c r="F1592" s="377"/>
    </row>
    <row r="1593" spans="1:6" x14ac:dyDescent="0.25">
      <c r="A1593" s="375"/>
      <c r="B1593" s="375"/>
      <c r="C1593" s="375"/>
      <c r="D1593" s="377"/>
      <c r="E1593" s="377"/>
      <c r="F1593" s="377"/>
    </row>
    <row r="1594" spans="1:6" x14ac:dyDescent="0.25">
      <c r="A1594" s="375"/>
      <c r="B1594" s="375"/>
      <c r="C1594" s="375"/>
      <c r="D1594" s="377"/>
      <c r="E1594" s="377"/>
      <c r="F1594" s="377"/>
    </row>
    <row r="1595" spans="1:6" x14ac:dyDescent="0.25">
      <c r="A1595" s="375"/>
      <c r="B1595" s="375"/>
      <c r="C1595" s="375"/>
      <c r="D1595" s="377"/>
      <c r="E1595" s="377"/>
      <c r="F1595" s="377"/>
    </row>
    <row r="1596" spans="1:6" x14ac:dyDescent="0.25">
      <c r="A1596" s="375"/>
      <c r="B1596" s="375"/>
      <c r="C1596" s="375"/>
      <c r="D1596" s="377"/>
      <c r="E1596" s="377"/>
      <c r="F1596" s="377"/>
    </row>
    <row r="1597" spans="1:6" x14ac:dyDescent="0.25">
      <c r="A1597" s="375"/>
      <c r="B1597" s="375"/>
      <c r="C1597" s="375"/>
      <c r="D1597" s="377"/>
      <c r="E1597" s="377"/>
      <c r="F1597" s="377"/>
    </row>
    <row r="1598" spans="1:6" x14ac:dyDescent="0.25">
      <c r="A1598" s="375"/>
      <c r="B1598" s="375"/>
      <c r="C1598" s="375"/>
      <c r="D1598" s="377"/>
      <c r="E1598" s="377"/>
      <c r="F1598" s="377"/>
    </row>
    <row r="1599" spans="1:6" x14ac:dyDescent="0.25">
      <c r="A1599" s="375"/>
      <c r="B1599" s="375"/>
      <c r="C1599" s="375"/>
      <c r="D1599" s="377"/>
      <c r="E1599" s="377"/>
      <c r="F1599" s="377"/>
    </row>
    <row r="1600" spans="1:6" x14ac:dyDescent="0.25">
      <c r="A1600" s="375"/>
      <c r="B1600" s="375"/>
      <c r="C1600" s="375"/>
      <c r="D1600" s="377"/>
      <c r="E1600" s="377"/>
      <c r="F1600" s="377"/>
    </row>
    <row r="1601" spans="1:6" x14ac:dyDescent="0.25">
      <c r="A1601" s="375"/>
      <c r="B1601" s="375"/>
      <c r="C1601" s="375"/>
      <c r="D1601" s="377"/>
      <c r="E1601" s="377"/>
      <c r="F1601" s="377"/>
    </row>
    <row r="1602" spans="1:6" x14ac:dyDescent="0.25">
      <c r="A1602" s="375"/>
      <c r="B1602" s="375"/>
      <c r="C1602" s="375"/>
      <c r="D1602" s="377"/>
      <c r="E1602" s="377"/>
      <c r="F1602" s="377"/>
    </row>
    <row r="1603" spans="1:6" x14ac:dyDescent="0.25">
      <c r="A1603" s="375"/>
      <c r="B1603" s="375"/>
      <c r="C1603" s="375"/>
      <c r="D1603" s="377"/>
      <c r="E1603" s="377"/>
      <c r="F1603" s="377"/>
    </row>
    <row r="1604" spans="1:6" x14ac:dyDescent="0.25">
      <c r="A1604" s="375"/>
      <c r="B1604" s="375"/>
      <c r="C1604" s="375"/>
      <c r="D1604" s="377"/>
      <c r="E1604" s="377"/>
      <c r="F1604" s="377"/>
    </row>
    <row r="1605" spans="1:6" x14ac:dyDescent="0.25">
      <c r="A1605" s="375"/>
      <c r="B1605" s="375"/>
      <c r="C1605" s="375"/>
      <c r="D1605" s="377"/>
      <c r="E1605" s="377"/>
      <c r="F1605" s="377"/>
    </row>
    <row r="1606" spans="1:6" x14ac:dyDescent="0.25">
      <c r="A1606" s="375"/>
      <c r="B1606" s="375"/>
      <c r="C1606" s="375"/>
      <c r="D1606" s="377"/>
      <c r="E1606" s="377"/>
      <c r="F1606" s="377"/>
    </row>
    <row r="1607" spans="1:6" x14ac:dyDescent="0.25">
      <c r="A1607" s="375"/>
      <c r="B1607" s="375"/>
      <c r="C1607" s="375"/>
      <c r="D1607" s="377"/>
      <c r="E1607" s="377"/>
      <c r="F1607" s="377"/>
    </row>
    <row r="1608" spans="1:6" x14ac:dyDescent="0.25">
      <c r="A1608" s="375"/>
      <c r="B1608" s="375"/>
      <c r="C1608" s="375"/>
      <c r="D1608" s="377"/>
      <c r="E1608" s="377"/>
      <c r="F1608" s="377"/>
    </row>
    <row r="1609" spans="1:6" x14ac:dyDescent="0.25">
      <c r="A1609" s="375"/>
      <c r="B1609" s="375"/>
      <c r="C1609" s="375"/>
      <c r="D1609" s="377"/>
      <c r="E1609" s="377"/>
      <c r="F1609" s="377"/>
    </row>
    <row r="1610" spans="1:6" x14ac:dyDescent="0.25">
      <c r="A1610" s="375"/>
      <c r="B1610" s="375"/>
      <c r="C1610" s="375"/>
      <c r="D1610" s="377"/>
      <c r="E1610" s="377"/>
      <c r="F1610" s="377"/>
    </row>
    <row r="1611" spans="1:6" x14ac:dyDescent="0.25">
      <c r="A1611" s="375"/>
      <c r="B1611" s="375"/>
      <c r="C1611" s="375"/>
      <c r="D1611" s="377"/>
      <c r="E1611" s="377"/>
      <c r="F1611" s="377"/>
    </row>
    <row r="1612" spans="1:6" x14ac:dyDescent="0.25">
      <c r="A1612" s="375"/>
      <c r="B1612" s="375"/>
      <c r="C1612" s="375"/>
      <c r="D1612" s="377"/>
      <c r="E1612" s="377"/>
      <c r="F1612" s="377"/>
    </row>
    <row r="1613" spans="1:6" x14ac:dyDescent="0.25">
      <c r="A1613" s="375"/>
      <c r="B1613" s="375"/>
      <c r="C1613" s="375"/>
      <c r="D1613" s="377"/>
      <c r="E1613" s="377"/>
      <c r="F1613" s="377"/>
    </row>
    <row r="1614" spans="1:6" x14ac:dyDescent="0.25">
      <c r="A1614" s="375"/>
      <c r="B1614" s="375"/>
      <c r="C1614" s="375"/>
      <c r="D1614" s="377"/>
      <c r="E1614" s="377"/>
      <c r="F1614" s="377"/>
    </row>
    <row r="1615" spans="1:6" x14ac:dyDescent="0.25">
      <c r="A1615" s="375"/>
      <c r="B1615" s="375"/>
      <c r="C1615" s="375"/>
      <c r="D1615" s="377"/>
      <c r="E1615" s="377"/>
      <c r="F1615" s="377"/>
    </row>
    <row r="1616" spans="1:6" x14ac:dyDescent="0.25">
      <c r="A1616" s="375"/>
      <c r="B1616" s="375"/>
      <c r="C1616" s="375"/>
      <c r="D1616" s="377"/>
      <c r="E1616" s="377"/>
      <c r="F1616" s="377"/>
    </row>
    <row r="1617" spans="1:6" x14ac:dyDescent="0.25">
      <c r="A1617" s="375"/>
      <c r="B1617" s="375"/>
      <c r="C1617" s="375"/>
      <c r="D1617" s="377"/>
      <c r="E1617" s="377"/>
      <c r="F1617" s="377"/>
    </row>
    <row r="1618" spans="1:6" x14ac:dyDescent="0.25">
      <c r="A1618" s="375"/>
      <c r="B1618" s="375"/>
      <c r="C1618" s="375"/>
      <c r="D1618" s="377"/>
      <c r="E1618" s="377"/>
      <c r="F1618" s="377"/>
    </row>
    <row r="1619" spans="1:6" x14ac:dyDescent="0.25">
      <c r="A1619" s="375"/>
      <c r="B1619" s="375"/>
      <c r="C1619" s="375"/>
      <c r="D1619" s="377"/>
      <c r="E1619" s="377"/>
      <c r="F1619" s="377"/>
    </row>
    <row r="1620" spans="1:6" x14ac:dyDescent="0.25">
      <c r="A1620" s="375"/>
      <c r="B1620" s="375"/>
      <c r="C1620" s="375"/>
      <c r="D1620" s="377"/>
      <c r="E1620" s="377"/>
      <c r="F1620" s="377"/>
    </row>
    <row r="1621" spans="1:6" x14ac:dyDescent="0.25">
      <c r="A1621" s="375"/>
      <c r="B1621" s="375"/>
      <c r="C1621" s="375"/>
      <c r="D1621" s="377"/>
      <c r="E1621" s="377"/>
      <c r="F1621" s="377"/>
    </row>
    <row r="1622" spans="1:6" x14ac:dyDescent="0.25">
      <c r="A1622" s="375"/>
      <c r="B1622" s="375"/>
      <c r="C1622" s="375"/>
      <c r="D1622" s="377"/>
      <c r="E1622" s="377"/>
      <c r="F1622" s="377"/>
    </row>
    <row r="1623" spans="1:6" x14ac:dyDescent="0.25">
      <c r="A1623" s="375"/>
      <c r="B1623" s="375"/>
      <c r="C1623" s="375"/>
      <c r="D1623" s="377"/>
      <c r="E1623" s="377"/>
      <c r="F1623" s="377"/>
    </row>
    <row r="1624" spans="1:6" x14ac:dyDescent="0.25">
      <c r="A1624" s="375"/>
      <c r="B1624" s="375"/>
      <c r="C1624" s="375"/>
      <c r="D1624" s="377"/>
      <c r="E1624" s="377"/>
      <c r="F1624" s="377"/>
    </row>
    <row r="1625" spans="1:6" x14ac:dyDescent="0.25">
      <c r="A1625" s="375"/>
      <c r="B1625" s="375"/>
      <c r="C1625" s="375"/>
      <c r="D1625" s="377"/>
      <c r="E1625" s="377"/>
      <c r="F1625" s="377"/>
    </row>
    <row r="1626" spans="1:6" x14ac:dyDescent="0.25">
      <c r="A1626" s="375"/>
      <c r="B1626" s="375"/>
      <c r="C1626" s="375"/>
      <c r="D1626" s="377"/>
      <c r="E1626" s="377"/>
      <c r="F1626" s="377"/>
    </row>
    <row r="1627" spans="1:6" x14ac:dyDescent="0.25">
      <c r="A1627" s="375"/>
      <c r="B1627" s="375"/>
      <c r="C1627" s="375"/>
      <c r="D1627" s="377"/>
      <c r="E1627" s="377"/>
      <c r="F1627" s="377"/>
    </row>
    <row r="1628" spans="1:6" x14ac:dyDescent="0.25">
      <c r="A1628" s="375"/>
      <c r="B1628" s="375"/>
      <c r="C1628" s="375"/>
      <c r="D1628" s="377"/>
      <c r="E1628" s="377"/>
      <c r="F1628" s="377"/>
    </row>
    <row r="1629" spans="1:6" x14ac:dyDescent="0.25">
      <c r="A1629" s="375"/>
      <c r="B1629" s="375"/>
      <c r="C1629" s="375"/>
      <c r="D1629" s="377"/>
      <c r="E1629" s="377"/>
      <c r="F1629" s="377"/>
    </row>
    <row r="1630" spans="1:6" x14ac:dyDescent="0.25">
      <c r="A1630" s="375"/>
      <c r="B1630" s="375"/>
      <c r="C1630" s="375"/>
      <c r="D1630" s="377"/>
      <c r="E1630" s="377"/>
      <c r="F1630" s="377"/>
    </row>
    <row r="1631" spans="1:6" x14ac:dyDescent="0.25">
      <c r="A1631" s="375"/>
      <c r="B1631" s="375"/>
      <c r="C1631" s="375"/>
      <c r="D1631" s="377"/>
      <c r="E1631" s="377"/>
      <c r="F1631" s="377"/>
    </row>
    <row r="1632" spans="1:6" x14ac:dyDescent="0.25">
      <c r="A1632" s="375"/>
      <c r="B1632" s="375"/>
      <c r="C1632" s="375"/>
      <c r="D1632" s="377"/>
      <c r="E1632" s="377"/>
      <c r="F1632" s="377"/>
    </row>
    <row r="1633" spans="1:6" x14ac:dyDescent="0.25">
      <c r="A1633" s="375"/>
      <c r="B1633" s="375"/>
      <c r="C1633" s="375"/>
      <c r="D1633" s="377"/>
      <c r="E1633" s="377"/>
      <c r="F1633" s="377"/>
    </row>
    <row r="1634" spans="1:6" x14ac:dyDescent="0.25">
      <c r="A1634" s="375"/>
      <c r="B1634" s="375"/>
      <c r="C1634" s="375"/>
      <c r="D1634" s="377"/>
      <c r="E1634" s="377"/>
      <c r="F1634" s="377"/>
    </row>
    <row r="1635" spans="1:6" x14ac:dyDescent="0.25">
      <c r="A1635" s="375"/>
      <c r="B1635" s="375"/>
      <c r="C1635" s="375"/>
      <c r="D1635" s="377"/>
      <c r="E1635" s="377"/>
      <c r="F1635" s="377"/>
    </row>
    <row r="1636" spans="1:6" x14ac:dyDescent="0.25">
      <c r="A1636" s="375"/>
      <c r="B1636" s="375"/>
      <c r="C1636" s="375"/>
      <c r="D1636" s="377"/>
      <c r="E1636" s="377"/>
      <c r="F1636" s="377"/>
    </row>
    <row r="1637" spans="1:6" x14ac:dyDescent="0.25">
      <c r="A1637" s="375"/>
      <c r="B1637" s="375"/>
      <c r="C1637" s="375"/>
      <c r="D1637" s="377"/>
      <c r="E1637" s="377"/>
      <c r="F1637" s="377"/>
    </row>
    <row r="1638" spans="1:6" x14ac:dyDescent="0.25">
      <c r="A1638" s="375"/>
      <c r="B1638" s="375"/>
      <c r="C1638" s="375"/>
      <c r="D1638" s="377"/>
      <c r="E1638" s="377"/>
      <c r="F1638" s="377"/>
    </row>
    <row r="1639" spans="1:6" x14ac:dyDescent="0.25">
      <c r="A1639" s="375"/>
      <c r="B1639" s="375"/>
      <c r="C1639" s="375"/>
      <c r="D1639" s="377"/>
      <c r="E1639" s="377"/>
      <c r="F1639" s="377"/>
    </row>
    <row r="1640" spans="1:6" x14ac:dyDescent="0.25">
      <c r="A1640" s="375"/>
      <c r="B1640" s="375"/>
      <c r="C1640" s="375"/>
      <c r="D1640" s="377"/>
      <c r="E1640" s="377"/>
      <c r="F1640" s="377"/>
    </row>
    <row r="1641" spans="1:6" x14ac:dyDescent="0.25">
      <c r="A1641" s="375"/>
      <c r="B1641" s="375"/>
      <c r="C1641" s="375"/>
      <c r="D1641" s="377"/>
      <c r="E1641" s="377"/>
      <c r="F1641" s="377"/>
    </row>
    <row r="1642" spans="1:6" x14ac:dyDescent="0.25">
      <c r="A1642" s="375"/>
      <c r="B1642" s="375"/>
      <c r="C1642" s="375"/>
      <c r="D1642" s="377"/>
      <c r="E1642" s="377"/>
      <c r="F1642" s="377"/>
    </row>
    <row r="1643" spans="1:6" x14ac:dyDescent="0.25">
      <c r="A1643" s="375"/>
      <c r="B1643" s="375"/>
      <c r="C1643" s="375"/>
      <c r="D1643" s="377"/>
      <c r="E1643" s="377"/>
      <c r="F1643" s="377"/>
    </row>
    <row r="1644" spans="1:6" x14ac:dyDescent="0.25">
      <c r="A1644" s="375"/>
      <c r="B1644" s="375"/>
      <c r="C1644" s="375"/>
      <c r="D1644" s="377"/>
      <c r="E1644" s="377"/>
      <c r="F1644" s="377"/>
    </row>
    <row r="1645" spans="1:6" x14ac:dyDescent="0.25">
      <c r="A1645" s="375"/>
      <c r="B1645" s="375"/>
      <c r="C1645" s="375"/>
      <c r="D1645" s="377"/>
      <c r="E1645" s="377"/>
      <c r="F1645" s="377"/>
    </row>
    <row r="1646" spans="1:6" x14ac:dyDescent="0.25">
      <c r="A1646" s="375"/>
      <c r="B1646" s="375"/>
      <c r="C1646" s="375"/>
      <c r="D1646" s="377"/>
      <c r="E1646" s="377"/>
      <c r="F1646" s="377"/>
    </row>
    <row r="1647" spans="1:6" x14ac:dyDescent="0.25">
      <c r="A1647" s="375"/>
      <c r="B1647" s="375"/>
      <c r="C1647" s="375"/>
      <c r="D1647" s="377"/>
      <c r="E1647" s="377"/>
      <c r="F1647" s="377"/>
    </row>
    <row r="1648" spans="1:6" x14ac:dyDescent="0.25">
      <c r="A1648" s="375"/>
      <c r="B1648" s="375"/>
      <c r="C1648" s="375"/>
      <c r="D1648" s="377"/>
      <c r="E1648" s="377"/>
      <c r="F1648" s="377"/>
    </row>
    <row r="1649" spans="1:6" x14ac:dyDescent="0.25">
      <c r="A1649" s="375"/>
      <c r="B1649" s="375"/>
      <c r="C1649" s="375"/>
      <c r="D1649" s="377"/>
      <c r="E1649" s="377"/>
      <c r="F1649" s="377"/>
    </row>
    <row r="1650" spans="1:6" x14ac:dyDescent="0.25">
      <c r="A1650" s="375"/>
      <c r="B1650" s="375"/>
      <c r="C1650" s="375"/>
      <c r="D1650" s="377"/>
      <c r="E1650" s="377"/>
      <c r="F1650" s="377"/>
    </row>
    <row r="1651" spans="1:6" x14ac:dyDescent="0.25">
      <c r="A1651" s="375"/>
      <c r="B1651" s="375"/>
      <c r="C1651" s="375"/>
      <c r="D1651" s="377"/>
      <c r="E1651" s="377"/>
      <c r="F1651" s="377"/>
    </row>
    <row r="1652" spans="1:6" x14ac:dyDescent="0.25">
      <c r="A1652" s="375"/>
      <c r="B1652" s="375"/>
      <c r="C1652" s="375"/>
      <c r="D1652" s="377"/>
      <c r="E1652" s="377"/>
      <c r="F1652" s="377"/>
    </row>
    <row r="1653" spans="1:6" x14ac:dyDescent="0.25">
      <c r="A1653" s="375"/>
      <c r="B1653" s="375"/>
      <c r="C1653" s="375"/>
      <c r="D1653" s="377"/>
      <c r="E1653" s="377"/>
      <c r="F1653" s="377"/>
    </row>
    <row r="1654" spans="1:6" x14ac:dyDescent="0.25">
      <c r="A1654" s="375"/>
      <c r="B1654" s="375"/>
      <c r="C1654" s="375"/>
      <c r="D1654" s="377"/>
      <c r="E1654" s="377"/>
      <c r="F1654" s="377"/>
    </row>
    <row r="1655" spans="1:6" x14ac:dyDescent="0.25">
      <c r="A1655" s="375"/>
      <c r="B1655" s="375"/>
      <c r="C1655" s="375"/>
      <c r="D1655" s="377"/>
      <c r="E1655" s="377"/>
      <c r="F1655" s="377"/>
    </row>
    <row r="1656" spans="1:6" x14ac:dyDescent="0.25">
      <c r="A1656" s="375"/>
      <c r="B1656" s="375"/>
      <c r="C1656" s="375"/>
      <c r="D1656" s="377"/>
      <c r="E1656" s="377"/>
      <c r="F1656" s="377"/>
    </row>
    <row r="1657" spans="1:6" x14ac:dyDescent="0.25">
      <c r="A1657" s="375"/>
      <c r="B1657" s="375"/>
      <c r="C1657" s="375"/>
      <c r="D1657" s="377"/>
      <c r="E1657" s="377"/>
      <c r="F1657" s="377"/>
    </row>
    <row r="1658" spans="1:6" x14ac:dyDescent="0.25">
      <c r="A1658" s="375"/>
      <c r="B1658" s="375"/>
      <c r="C1658" s="375"/>
      <c r="D1658" s="377"/>
      <c r="E1658" s="377"/>
      <c r="F1658" s="377"/>
    </row>
    <row r="1659" spans="1:6" x14ac:dyDescent="0.25">
      <c r="A1659" s="375"/>
      <c r="B1659" s="375"/>
      <c r="C1659" s="375"/>
      <c r="D1659" s="377"/>
      <c r="E1659" s="377"/>
      <c r="F1659" s="377"/>
    </row>
    <row r="1660" spans="1:6" x14ac:dyDescent="0.25">
      <c r="A1660" s="375"/>
      <c r="B1660" s="375"/>
      <c r="C1660" s="375"/>
      <c r="D1660" s="377"/>
      <c r="E1660" s="377"/>
      <c r="F1660" s="377"/>
    </row>
    <row r="1661" spans="1:6" x14ac:dyDescent="0.25">
      <c r="A1661" s="375"/>
      <c r="B1661" s="375"/>
      <c r="C1661" s="375"/>
      <c r="D1661" s="377"/>
      <c r="E1661" s="377"/>
      <c r="F1661" s="377"/>
    </row>
    <row r="1662" spans="1:6" x14ac:dyDescent="0.25">
      <c r="A1662" s="375"/>
      <c r="B1662" s="375"/>
      <c r="C1662" s="375"/>
      <c r="D1662" s="377"/>
      <c r="E1662" s="377"/>
      <c r="F1662" s="377"/>
    </row>
    <row r="1663" spans="1:6" x14ac:dyDescent="0.25">
      <c r="A1663" s="375"/>
      <c r="B1663" s="375"/>
      <c r="C1663" s="375"/>
      <c r="D1663" s="377"/>
      <c r="E1663" s="377"/>
      <c r="F1663" s="377"/>
    </row>
    <row r="1664" spans="1:6" x14ac:dyDescent="0.25">
      <c r="A1664" s="375"/>
      <c r="B1664" s="375"/>
      <c r="C1664" s="375"/>
      <c r="D1664" s="377"/>
      <c r="E1664" s="377"/>
      <c r="F1664" s="377"/>
    </row>
    <row r="1665" spans="1:6" x14ac:dyDescent="0.25">
      <c r="A1665" s="375"/>
      <c r="B1665" s="375"/>
      <c r="C1665" s="375"/>
      <c r="D1665" s="377"/>
      <c r="E1665" s="377"/>
      <c r="F1665" s="377"/>
    </row>
    <row r="1666" spans="1:6" x14ac:dyDescent="0.25">
      <c r="A1666" s="375"/>
      <c r="B1666" s="375"/>
      <c r="C1666" s="375"/>
      <c r="D1666" s="377"/>
      <c r="E1666" s="377"/>
      <c r="F1666" s="377"/>
    </row>
    <row r="1667" spans="1:6" x14ac:dyDescent="0.25">
      <c r="A1667" s="375"/>
      <c r="B1667" s="375"/>
      <c r="C1667" s="375"/>
      <c r="D1667" s="377"/>
      <c r="E1667" s="377"/>
      <c r="F1667" s="377"/>
    </row>
    <row r="1668" spans="1:6" x14ac:dyDescent="0.25">
      <c r="A1668" s="375"/>
      <c r="B1668" s="375"/>
      <c r="C1668" s="375"/>
      <c r="D1668" s="377"/>
      <c r="E1668" s="377"/>
      <c r="F1668" s="377"/>
    </row>
    <row r="1669" spans="1:6" x14ac:dyDescent="0.25">
      <c r="A1669" s="375"/>
      <c r="B1669" s="375"/>
      <c r="C1669" s="375"/>
      <c r="D1669" s="377"/>
      <c r="E1669" s="377"/>
      <c r="F1669" s="377"/>
    </row>
    <row r="1670" spans="1:6" x14ac:dyDescent="0.25">
      <c r="A1670" s="375"/>
      <c r="B1670" s="375"/>
      <c r="C1670" s="375"/>
      <c r="D1670" s="377"/>
      <c r="E1670" s="377"/>
      <c r="F1670" s="377"/>
    </row>
    <row r="1671" spans="1:6" x14ac:dyDescent="0.25">
      <c r="A1671" s="375"/>
      <c r="B1671" s="375"/>
      <c r="C1671" s="375"/>
      <c r="D1671" s="377"/>
      <c r="E1671" s="377"/>
      <c r="F1671" s="377"/>
    </row>
    <row r="1672" spans="1:6" x14ac:dyDescent="0.25">
      <c r="A1672" s="375"/>
      <c r="B1672" s="375"/>
      <c r="C1672" s="375"/>
      <c r="D1672" s="377"/>
      <c r="E1672" s="377"/>
      <c r="F1672" s="377"/>
    </row>
    <row r="1673" spans="1:6" x14ac:dyDescent="0.25">
      <c r="A1673" s="375"/>
      <c r="B1673" s="375"/>
      <c r="C1673" s="375"/>
      <c r="D1673" s="377"/>
      <c r="E1673" s="377"/>
      <c r="F1673" s="377"/>
    </row>
    <row r="1674" spans="1:6" x14ac:dyDescent="0.25">
      <c r="A1674" s="375"/>
      <c r="B1674" s="375"/>
      <c r="C1674" s="375"/>
      <c r="D1674" s="377"/>
      <c r="E1674" s="377"/>
      <c r="F1674" s="377"/>
    </row>
    <row r="1675" spans="1:6" x14ac:dyDescent="0.25">
      <c r="A1675" s="375"/>
      <c r="B1675" s="375"/>
      <c r="C1675" s="375"/>
      <c r="D1675" s="377"/>
      <c r="E1675" s="377"/>
      <c r="F1675" s="377"/>
    </row>
    <row r="1676" spans="1:6" x14ac:dyDescent="0.25">
      <c r="A1676" s="375"/>
      <c r="B1676" s="375"/>
      <c r="C1676" s="375"/>
      <c r="D1676" s="377"/>
      <c r="E1676" s="377"/>
      <c r="F1676" s="377"/>
    </row>
    <row r="1677" spans="1:6" x14ac:dyDescent="0.25">
      <c r="A1677" s="375"/>
      <c r="B1677" s="375"/>
      <c r="C1677" s="375"/>
      <c r="D1677" s="377"/>
      <c r="E1677" s="377"/>
      <c r="F1677" s="377"/>
    </row>
    <row r="1678" spans="1:6" x14ac:dyDescent="0.25">
      <c r="A1678" s="375"/>
      <c r="B1678" s="375"/>
      <c r="C1678" s="375"/>
      <c r="D1678" s="377"/>
      <c r="E1678" s="377"/>
      <c r="F1678" s="377"/>
    </row>
    <row r="1679" spans="1:6" x14ac:dyDescent="0.25">
      <c r="A1679" s="375"/>
      <c r="B1679" s="375"/>
      <c r="C1679" s="375"/>
      <c r="D1679" s="377"/>
      <c r="E1679" s="377"/>
      <c r="F1679" s="377"/>
    </row>
    <row r="1680" spans="1:6" x14ac:dyDescent="0.25">
      <c r="A1680" s="375"/>
      <c r="B1680" s="375"/>
      <c r="C1680" s="375"/>
      <c r="D1680" s="377"/>
      <c r="E1680" s="377"/>
      <c r="F1680" s="377"/>
    </row>
    <row r="1681" spans="1:6" x14ac:dyDescent="0.25">
      <c r="A1681" s="375"/>
      <c r="B1681" s="375"/>
      <c r="C1681" s="375"/>
      <c r="D1681" s="377"/>
      <c r="E1681" s="377"/>
      <c r="F1681" s="377"/>
    </row>
    <row r="1682" spans="1:6" x14ac:dyDescent="0.25">
      <c r="A1682" s="375"/>
      <c r="B1682" s="375"/>
      <c r="C1682" s="375"/>
      <c r="D1682" s="377"/>
      <c r="E1682" s="377"/>
      <c r="F1682" s="377"/>
    </row>
    <row r="1683" spans="1:6" x14ac:dyDescent="0.25">
      <c r="A1683" s="375"/>
      <c r="B1683" s="375"/>
      <c r="C1683" s="375"/>
      <c r="D1683" s="377"/>
      <c r="E1683" s="377"/>
      <c r="F1683" s="377"/>
    </row>
    <row r="1684" spans="1:6" x14ac:dyDescent="0.25">
      <c r="A1684" s="375"/>
      <c r="B1684" s="375"/>
      <c r="C1684" s="375"/>
      <c r="D1684" s="377"/>
      <c r="E1684" s="377"/>
      <c r="F1684" s="377"/>
    </row>
    <row r="1685" spans="1:6" x14ac:dyDescent="0.25">
      <c r="A1685" s="375"/>
      <c r="B1685" s="375"/>
      <c r="C1685" s="375"/>
      <c r="D1685" s="377"/>
      <c r="E1685" s="377"/>
      <c r="F1685" s="377"/>
    </row>
    <row r="1686" spans="1:6" x14ac:dyDescent="0.25">
      <c r="A1686" s="375"/>
      <c r="B1686" s="375"/>
      <c r="C1686" s="375"/>
      <c r="D1686" s="377"/>
      <c r="E1686" s="377"/>
      <c r="F1686" s="377"/>
    </row>
    <row r="1687" spans="1:6" x14ac:dyDescent="0.25">
      <c r="A1687" s="375"/>
      <c r="B1687" s="375"/>
      <c r="C1687" s="375"/>
      <c r="D1687" s="377"/>
      <c r="E1687" s="377"/>
      <c r="F1687" s="377"/>
    </row>
    <row r="1688" spans="1:6" x14ac:dyDescent="0.25">
      <c r="A1688" s="375"/>
      <c r="B1688" s="375"/>
      <c r="C1688" s="375"/>
      <c r="D1688" s="377"/>
      <c r="E1688" s="377"/>
      <c r="F1688" s="377"/>
    </row>
    <row r="1689" spans="1:6" x14ac:dyDescent="0.25">
      <c r="A1689" s="375"/>
      <c r="B1689" s="375"/>
      <c r="C1689" s="375"/>
      <c r="D1689" s="377"/>
      <c r="E1689" s="377"/>
      <c r="F1689" s="377"/>
    </row>
    <row r="1690" spans="1:6" x14ac:dyDescent="0.25">
      <c r="A1690" s="375"/>
      <c r="B1690" s="375"/>
      <c r="C1690" s="375"/>
      <c r="D1690" s="377"/>
      <c r="E1690" s="377"/>
      <c r="F1690" s="377"/>
    </row>
    <row r="1691" spans="1:6" x14ac:dyDescent="0.25">
      <c r="A1691" s="375"/>
      <c r="B1691" s="375"/>
      <c r="C1691" s="375"/>
      <c r="D1691" s="377"/>
      <c r="E1691" s="377"/>
      <c r="F1691" s="377"/>
    </row>
    <row r="1692" spans="1:6" x14ac:dyDescent="0.25">
      <c r="A1692" s="375"/>
      <c r="B1692" s="375"/>
      <c r="C1692" s="375"/>
      <c r="D1692" s="377"/>
      <c r="E1692" s="377"/>
      <c r="F1692" s="377"/>
    </row>
    <row r="1693" spans="1:6" x14ac:dyDescent="0.25">
      <c r="A1693" s="375"/>
      <c r="B1693" s="375"/>
      <c r="C1693" s="375"/>
      <c r="D1693" s="377"/>
      <c r="E1693" s="377"/>
      <c r="F1693" s="377"/>
    </row>
    <row r="1694" spans="1:6" x14ac:dyDescent="0.25">
      <c r="A1694" s="375"/>
      <c r="B1694" s="375"/>
      <c r="C1694" s="375"/>
      <c r="D1694" s="377"/>
      <c r="E1694" s="377"/>
      <c r="F1694" s="377"/>
    </row>
    <row r="1695" spans="1:6" x14ac:dyDescent="0.25">
      <c r="A1695" s="375"/>
      <c r="B1695" s="375"/>
      <c r="C1695" s="375"/>
      <c r="D1695" s="377"/>
      <c r="E1695" s="377"/>
      <c r="F1695" s="377"/>
    </row>
    <row r="1696" spans="1:6" x14ac:dyDescent="0.25">
      <c r="A1696" s="375"/>
      <c r="B1696" s="375"/>
      <c r="C1696" s="375"/>
      <c r="D1696" s="377"/>
      <c r="E1696" s="377"/>
      <c r="F1696" s="377"/>
    </row>
    <row r="1697" spans="1:6" x14ac:dyDescent="0.25">
      <c r="A1697" s="375"/>
      <c r="B1697" s="375"/>
      <c r="C1697" s="375"/>
      <c r="D1697" s="377"/>
      <c r="E1697" s="377"/>
      <c r="F1697" s="377"/>
    </row>
    <row r="1698" spans="1:6" x14ac:dyDescent="0.25">
      <c r="A1698" s="375"/>
      <c r="B1698" s="375"/>
      <c r="C1698" s="375"/>
      <c r="D1698" s="377"/>
      <c r="E1698" s="377"/>
      <c r="F1698" s="377"/>
    </row>
    <row r="1699" spans="1:6" x14ac:dyDescent="0.25">
      <c r="A1699" s="375"/>
      <c r="B1699" s="375"/>
      <c r="C1699" s="375"/>
      <c r="D1699" s="377"/>
      <c r="E1699" s="377"/>
      <c r="F1699" s="377"/>
    </row>
    <row r="1700" spans="1:6" x14ac:dyDescent="0.25">
      <c r="A1700" s="375"/>
      <c r="B1700" s="375"/>
      <c r="C1700" s="375"/>
      <c r="D1700" s="377"/>
      <c r="E1700" s="377"/>
      <c r="F1700" s="377"/>
    </row>
    <row r="1701" spans="1:6" x14ac:dyDescent="0.25">
      <c r="A1701" s="375"/>
      <c r="B1701" s="375"/>
      <c r="C1701" s="375"/>
      <c r="D1701" s="377"/>
      <c r="E1701" s="377"/>
      <c r="F1701" s="377"/>
    </row>
    <row r="1702" spans="1:6" x14ac:dyDescent="0.25">
      <c r="A1702" s="375"/>
      <c r="B1702" s="375"/>
      <c r="C1702" s="375"/>
      <c r="D1702" s="377"/>
      <c r="E1702" s="377"/>
      <c r="F1702" s="377"/>
    </row>
    <row r="1703" spans="1:6" x14ac:dyDescent="0.25">
      <c r="A1703" s="375"/>
      <c r="B1703" s="375"/>
      <c r="C1703" s="375"/>
      <c r="D1703" s="377"/>
      <c r="E1703" s="377"/>
      <c r="F1703" s="377"/>
    </row>
    <row r="1704" spans="1:6" x14ac:dyDescent="0.25">
      <c r="A1704" s="375"/>
      <c r="B1704" s="375"/>
      <c r="C1704" s="375"/>
      <c r="D1704" s="377"/>
      <c r="E1704" s="377"/>
      <c r="F1704" s="377"/>
    </row>
    <row r="1705" spans="1:6" x14ac:dyDescent="0.25">
      <c r="A1705" s="375"/>
      <c r="B1705" s="375"/>
      <c r="C1705" s="375"/>
      <c r="D1705" s="377"/>
      <c r="E1705" s="377"/>
      <c r="F1705" s="377"/>
    </row>
    <row r="1706" spans="1:6" x14ac:dyDescent="0.25">
      <c r="A1706" s="375"/>
      <c r="B1706" s="375"/>
      <c r="C1706" s="375"/>
      <c r="D1706" s="377"/>
      <c r="E1706" s="377"/>
      <c r="F1706" s="377"/>
    </row>
    <row r="1707" spans="1:6" x14ac:dyDescent="0.25">
      <c r="A1707" s="375"/>
      <c r="B1707" s="375"/>
      <c r="C1707" s="375"/>
      <c r="D1707" s="377"/>
      <c r="E1707" s="377"/>
      <c r="F1707" s="377"/>
    </row>
    <row r="1708" spans="1:6" x14ac:dyDescent="0.25">
      <c r="A1708" s="375"/>
      <c r="B1708" s="375"/>
      <c r="C1708" s="375"/>
      <c r="D1708" s="377"/>
      <c r="E1708" s="377"/>
      <c r="F1708" s="377"/>
    </row>
    <row r="1709" spans="1:6" x14ac:dyDescent="0.25">
      <c r="A1709" s="375"/>
      <c r="B1709" s="375"/>
      <c r="C1709" s="375"/>
      <c r="D1709" s="377"/>
      <c r="E1709" s="377"/>
      <c r="F1709" s="377"/>
    </row>
    <row r="1710" spans="1:6" x14ac:dyDescent="0.25">
      <c r="A1710" s="375"/>
      <c r="B1710" s="375"/>
      <c r="C1710" s="375"/>
      <c r="D1710" s="377"/>
      <c r="E1710" s="377"/>
      <c r="F1710" s="377"/>
    </row>
    <row r="1711" spans="1:6" x14ac:dyDescent="0.25">
      <c r="A1711" s="375"/>
      <c r="B1711" s="375"/>
      <c r="C1711" s="375"/>
      <c r="D1711" s="377"/>
      <c r="E1711" s="377"/>
      <c r="F1711" s="377"/>
    </row>
    <row r="1712" spans="1:6" x14ac:dyDescent="0.25">
      <c r="A1712" s="375"/>
      <c r="B1712" s="375"/>
      <c r="C1712" s="375"/>
      <c r="D1712" s="377"/>
      <c r="E1712" s="377"/>
      <c r="F1712" s="377"/>
    </row>
    <row r="1713" spans="1:6" x14ac:dyDescent="0.25">
      <c r="A1713" s="375"/>
      <c r="B1713" s="375"/>
      <c r="C1713" s="375"/>
      <c r="D1713" s="377"/>
      <c r="E1713" s="377"/>
      <c r="F1713" s="377"/>
    </row>
    <row r="1714" spans="1:6" x14ac:dyDescent="0.25">
      <c r="A1714" s="375"/>
      <c r="B1714" s="375"/>
      <c r="C1714" s="375"/>
      <c r="D1714" s="377"/>
      <c r="E1714" s="377"/>
      <c r="F1714" s="377"/>
    </row>
    <row r="1715" spans="1:6" x14ac:dyDescent="0.25">
      <c r="A1715" s="375"/>
      <c r="B1715" s="375"/>
      <c r="C1715" s="375"/>
      <c r="D1715" s="377"/>
      <c r="E1715" s="377"/>
      <c r="F1715" s="377"/>
    </row>
    <row r="1716" spans="1:6" x14ac:dyDescent="0.25">
      <c r="A1716" s="375"/>
      <c r="B1716" s="375"/>
      <c r="C1716" s="375"/>
      <c r="D1716" s="377"/>
      <c r="E1716" s="377"/>
      <c r="F1716" s="377"/>
    </row>
    <row r="1717" spans="1:6" x14ac:dyDescent="0.25">
      <c r="A1717" s="375"/>
      <c r="B1717" s="375"/>
      <c r="C1717" s="375"/>
      <c r="D1717" s="377"/>
      <c r="E1717" s="377"/>
      <c r="F1717" s="377"/>
    </row>
    <row r="1718" spans="1:6" x14ac:dyDescent="0.25">
      <c r="A1718" s="375"/>
      <c r="B1718" s="375"/>
      <c r="C1718" s="375"/>
      <c r="D1718" s="377"/>
      <c r="E1718" s="377"/>
      <c r="F1718" s="377"/>
    </row>
    <row r="1719" spans="1:6" x14ac:dyDescent="0.25">
      <c r="A1719" s="375"/>
      <c r="B1719" s="375"/>
      <c r="C1719" s="375"/>
      <c r="D1719" s="377"/>
      <c r="E1719" s="377"/>
      <c r="F1719" s="377"/>
    </row>
    <row r="1720" spans="1:6" x14ac:dyDescent="0.25">
      <c r="A1720" s="375"/>
      <c r="B1720" s="375"/>
      <c r="C1720" s="375"/>
      <c r="D1720" s="377"/>
      <c r="E1720" s="377"/>
      <c r="F1720" s="377"/>
    </row>
    <row r="1721" spans="1:6" x14ac:dyDescent="0.25">
      <c r="A1721" s="375"/>
      <c r="B1721" s="375"/>
      <c r="C1721" s="375"/>
      <c r="D1721" s="377"/>
      <c r="E1721" s="377"/>
      <c r="F1721" s="377"/>
    </row>
    <row r="1722" spans="1:6" x14ac:dyDescent="0.25">
      <c r="A1722" s="375"/>
      <c r="B1722" s="375"/>
      <c r="C1722" s="375"/>
      <c r="D1722" s="377"/>
      <c r="E1722" s="377"/>
      <c r="F1722" s="377"/>
    </row>
    <row r="1723" spans="1:6" x14ac:dyDescent="0.25">
      <c r="A1723" s="375"/>
      <c r="B1723" s="375"/>
      <c r="C1723" s="375"/>
      <c r="D1723" s="377"/>
      <c r="E1723" s="377"/>
      <c r="F1723" s="377"/>
    </row>
    <row r="1724" spans="1:6" x14ac:dyDescent="0.25">
      <c r="A1724" s="375"/>
      <c r="B1724" s="375"/>
      <c r="C1724" s="375"/>
      <c r="D1724" s="377"/>
      <c r="E1724" s="377"/>
      <c r="F1724" s="377"/>
    </row>
    <row r="1725" spans="1:6" x14ac:dyDescent="0.25">
      <c r="A1725" s="375"/>
      <c r="B1725" s="375"/>
      <c r="C1725" s="375"/>
      <c r="D1725" s="377"/>
      <c r="E1725" s="377"/>
      <c r="F1725" s="377"/>
    </row>
    <row r="1726" spans="1:6" x14ac:dyDescent="0.25">
      <c r="A1726" s="375"/>
      <c r="B1726" s="375"/>
      <c r="C1726" s="375"/>
      <c r="D1726" s="377"/>
      <c r="E1726" s="377"/>
      <c r="F1726" s="377"/>
    </row>
    <row r="1727" spans="1:6" x14ac:dyDescent="0.25">
      <c r="A1727" s="375"/>
      <c r="B1727" s="375"/>
      <c r="C1727" s="375"/>
      <c r="D1727" s="377"/>
      <c r="E1727" s="377"/>
      <c r="F1727" s="377"/>
    </row>
    <row r="1728" spans="1:6" x14ac:dyDescent="0.25">
      <c r="A1728" s="375"/>
      <c r="B1728" s="375"/>
      <c r="C1728" s="375"/>
      <c r="D1728" s="377"/>
      <c r="E1728" s="377"/>
      <c r="F1728" s="377"/>
    </row>
    <row r="1729" spans="1:6" x14ac:dyDescent="0.25">
      <c r="A1729" s="375"/>
      <c r="B1729" s="375"/>
      <c r="C1729" s="375"/>
      <c r="D1729" s="377"/>
      <c r="E1729" s="377"/>
      <c r="F1729" s="377"/>
    </row>
    <row r="1730" spans="1:6" x14ac:dyDescent="0.25">
      <c r="A1730" s="375"/>
      <c r="B1730" s="375"/>
      <c r="C1730" s="375"/>
      <c r="D1730" s="377"/>
      <c r="E1730" s="377"/>
      <c r="F1730" s="377"/>
    </row>
    <row r="1731" spans="1:6" x14ac:dyDescent="0.25">
      <c r="A1731" s="375"/>
      <c r="B1731" s="375"/>
      <c r="C1731" s="375"/>
      <c r="D1731" s="377"/>
      <c r="E1731" s="377"/>
      <c r="F1731" s="377"/>
    </row>
    <row r="1732" spans="1:6" x14ac:dyDescent="0.25">
      <c r="A1732" s="375"/>
      <c r="B1732" s="375"/>
      <c r="C1732" s="375"/>
      <c r="D1732" s="377"/>
      <c r="E1732" s="377"/>
      <c r="F1732" s="377"/>
    </row>
    <row r="1733" spans="1:6" x14ac:dyDescent="0.25">
      <c r="A1733" s="375"/>
      <c r="B1733" s="375"/>
      <c r="C1733" s="375"/>
      <c r="D1733" s="377"/>
      <c r="E1733" s="377"/>
      <c r="F1733" s="377"/>
    </row>
    <row r="1734" spans="1:6" x14ac:dyDescent="0.25">
      <c r="A1734" s="375"/>
      <c r="B1734" s="375"/>
      <c r="C1734" s="375"/>
      <c r="D1734" s="377"/>
      <c r="E1734" s="377"/>
      <c r="F1734" s="377"/>
    </row>
    <row r="1735" spans="1:6" x14ac:dyDescent="0.25">
      <c r="A1735" s="375"/>
      <c r="B1735" s="375"/>
      <c r="C1735" s="375"/>
      <c r="D1735" s="377"/>
      <c r="E1735" s="377"/>
      <c r="F1735" s="377"/>
    </row>
    <row r="1736" spans="1:6" x14ac:dyDescent="0.25">
      <c r="A1736" s="375"/>
      <c r="B1736" s="375"/>
      <c r="C1736" s="375"/>
      <c r="D1736" s="377"/>
      <c r="E1736" s="377"/>
      <c r="F1736" s="377"/>
    </row>
    <row r="1737" spans="1:6" x14ac:dyDescent="0.25">
      <c r="A1737" s="375"/>
      <c r="B1737" s="375"/>
      <c r="C1737" s="375"/>
      <c r="D1737" s="377"/>
      <c r="E1737" s="377"/>
      <c r="F1737" s="377"/>
    </row>
    <row r="1738" spans="1:6" x14ac:dyDescent="0.25">
      <c r="A1738" s="375"/>
      <c r="B1738" s="375"/>
      <c r="C1738" s="375"/>
      <c r="D1738" s="377"/>
      <c r="E1738" s="377"/>
      <c r="F1738" s="377"/>
    </row>
    <row r="1739" spans="1:6" x14ac:dyDescent="0.25">
      <c r="A1739" s="375"/>
      <c r="B1739" s="375"/>
      <c r="C1739" s="375"/>
      <c r="D1739" s="377"/>
      <c r="E1739" s="377"/>
      <c r="F1739" s="377"/>
    </row>
    <row r="1740" spans="1:6" x14ac:dyDescent="0.25">
      <c r="A1740" s="375"/>
      <c r="B1740" s="375"/>
      <c r="C1740" s="375"/>
      <c r="D1740" s="377"/>
      <c r="E1740" s="377"/>
      <c r="F1740" s="377"/>
    </row>
    <row r="1741" spans="1:6" x14ac:dyDescent="0.25">
      <c r="A1741" s="375"/>
      <c r="B1741" s="375"/>
      <c r="C1741" s="375"/>
      <c r="D1741" s="377"/>
      <c r="E1741" s="377"/>
      <c r="F1741" s="377"/>
    </row>
    <row r="1742" spans="1:6" x14ac:dyDescent="0.25">
      <c r="A1742" s="375"/>
      <c r="B1742" s="375"/>
      <c r="C1742" s="375"/>
      <c r="D1742" s="377"/>
      <c r="E1742" s="377"/>
      <c r="F1742" s="377"/>
    </row>
    <row r="1743" spans="1:6" x14ac:dyDescent="0.25">
      <c r="A1743" s="375"/>
      <c r="B1743" s="375"/>
      <c r="C1743" s="375"/>
      <c r="D1743" s="377"/>
      <c r="E1743" s="377"/>
      <c r="F1743" s="377"/>
    </row>
    <row r="1744" spans="1:6" x14ac:dyDescent="0.25">
      <c r="A1744" s="375"/>
      <c r="B1744" s="375"/>
      <c r="C1744" s="375"/>
      <c r="D1744" s="377"/>
      <c r="E1744" s="377"/>
      <c r="F1744" s="377"/>
    </row>
    <row r="1745" spans="1:6" x14ac:dyDescent="0.25">
      <c r="A1745" s="375"/>
      <c r="B1745" s="375"/>
      <c r="C1745" s="375"/>
      <c r="D1745" s="377"/>
      <c r="E1745" s="377"/>
      <c r="F1745" s="377"/>
    </row>
    <row r="1746" spans="1:6" x14ac:dyDescent="0.25">
      <c r="A1746" s="375"/>
      <c r="B1746" s="375"/>
      <c r="C1746" s="375"/>
      <c r="D1746" s="377"/>
      <c r="E1746" s="377"/>
      <c r="F1746" s="377"/>
    </row>
    <row r="1747" spans="1:6" x14ac:dyDescent="0.25">
      <c r="A1747" s="375"/>
      <c r="B1747" s="375"/>
      <c r="C1747" s="375"/>
      <c r="D1747" s="377"/>
      <c r="E1747" s="377"/>
      <c r="F1747" s="377"/>
    </row>
    <row r="1748" spans="1:6" x14ac:dyDescent="0.25">
      <c r="A1748" s="375"/>
      <c r="B1748" s="375"/>
      <c r="C1748" s="375"/>
      <c r="D1748" s="377"/>
      <c r="E1748" s="377"/>
      <c r="F1748" s="377"/>
    </row>
    <row r="1749" spans="1:6" x14ac:dyDescent="0.25">
      <c r="A1749" s="375"/>
      <c r="B1749" s="375"/>
      <c r="C1749" s="375"/>
      <c r="D1749" s="377"/>
      <c r="E1749" s="377"/>
      <c r="F1749" s="377"/>
    </row>
    <row r="1750" spans="1:6" x14ac:dyDescent="0.25">
      <c r="A1750" s="375"/>
      <c r="B1750" s="375"/>
      <c r="C1750" s="375"/>
      <c r="D1750" s="377"/>
      <c r="E1750" s="377"/>
      <c r="F1750" s="377"/>
    </row>
    <row r="1751" spans="1:6" x14ac:dyDescent="0.25">
      <c r="A1751" s="375"/>
      <c r="B1751" s="375"/>
      <c r="C1751" s="375"/>
      <c r="D1751" s="377"/>
      <c r="E1751" s="377"/>
      <c r="F1751" s="377"/>
    </row>
    <row r="1752" spans="1:6" x14ac:dyDescent="0.25">
      <c r="A1752" s="375"/>
      <c r="B1752" s="375"/>
      <c r="C1752" s="375"/>
      <c r="D1752" s="377"/>
      <c r="E1752" s="377"/>
      <c r="F1752" s="377"/>
    </row>
    <row r="1753" spans="1:6" x14ac:dyDescent="0.25">
      <c r="A1753" s="375"/>
      <c r="B1753" s="375"/>
      <c r="C1753" s="375"/>
      <c r="D1753" s="377"/>
      <c r="E1753" s="377"/>
      <c r="F1753" s="377"/>
    </row>
    <row r="1754" spans="1:6" x14ac:dyDescent="0.25">
      <c r="A1754" s="375"/>
      <c r="B1754" s="375"/>
      <c r="C1754" s="375"/>
      <c r="D1754" s="377"/>
      <c r="E1754" s="377"/>
      <c r="F1754" s="377"/>
    </row>
    <row r="1755" spans="1:6" x14ac:dyDescent="0.25">
      <c r="A1755" s="375"/>
      <c r="B1755" s="375"/>
      <c r="C1755" s="375"/>
      <c r="D1755" s="377"/>
      <c r="E1755" s="377"/>
      <c r="F1755" s="377"/>
    </row>
    <row r="1756" spans="1:6" x14ac:dyDescent="0.25">
      <c r="A1756" s="375"/>
      <c r="B1756" s="375"/>
      <c r="C1756" s="375"/>
      <c r="D1756" s="377"/>
      <c r="E1756" s="377"/>
      <c r="F1756" s="377"/>
    </row>
    <row r="1757" spans="1:6" x14ac:dyDescent="0.25">
      <c r="A1757" s="375"/>
      <c r="B1757" s="375"/>
      <c r="C1757" s="375"/>
      <c r="D1757" s="377"/>
      <c r="E1757" s="377"/>
      <c r="F1757" s="377"/>
    </row>
    <row r="1758" spans="1:6" x14ac:dyDescent="0.25">
      <c r="A1758" s="375"/>
      <c r="B1758" s="375"/>
      <c r="C1758" s="375"/>
      <c r="D1758" s="377"/>
      <c r="E1758" s="377"/>
      <c r="F1758" s="377"/>
    </row>
    <row r="1759" spans="1:6" x14ac:dyDescent="0.25">
      <c r="A1759" s="375"/>
      <c r="B1759" s="375"/>
      <c r="C1759" s="375"/>
      <c r="D1759" s="377"/>
      <c r="E1759" s="377"/>
      <c r="F1759" s="377"/>
    </row>
    <row r="1760" spans="1:6" x14ac:dyDescent="0.25">
      <c r="A1760" s="375"/>
      <c r="B1760" s="375"/>
      <c r="C1760" s="375"/>
      <c r="D1760" s="377"/>
      <c r="E1760" s="377"/>
      <c r="F1760" s="377"/>
    </row>
    <row r="1761" spans="1:6" x14ac:dyDescent="0.25">
      <c r="A1761" s="375"/>
      <c r="B1761" s="375"/>
      <c r="C1761" s="375"/>
      <c r="D1761" s="377"/>
      <c r="E1761" s="377"/>
      <c r="F1761" s="377"/>
    </row>
    <row r="1762" spans="1:6" x14ac:dyDescent="0.25">
      <c r="A1762" s="375"/>
      <c r="B1762" s="375"/>
      <c r="C1762" s="375"/>
      <c r="D1762" s="377"/>
      <c r="E1762" s="377"/>
      <c r="F1762" s="377"/>
    </row>
    <row r="1763" spans="1:6" x14ac:dyDescent="0.25">
      <c r="A1763" s="375"/>
      <c r="B1763" s="375"/>
      <c r="C1763" s="375"/>
      <c r="D1763" s="377"/>
      <c r="E1763" s="377"/>
      <c r="F1763" s="377"/>
    </row>
    <row r="1764" spans="1:6" x14ac:dyDescent="0.25">
      <c r="A1764" s="375"/>
      <c r="B1764" s="375"/>
      <c r="C1764" s="375"/>
      <c r="D1764" s="377"/>
      <c r="E1764" s="377"/>
      <c r="F1764" s="377"/>
    </row>
    <row r="1765" spans="1:6" x14ac:dyDescent="0.25">
      <c r="A1765" s="375"/>
      <c r="B1765" s="375"/>
      <c r="C1765" s="375"/>
      <c r="D1765" s="377"/>
      <c r="E1765" s="377"/>
      <c r="F1765" s="377"/>
    </row>
    <row r="1766" spans="1:6" x14ac:dyDescent="0.25">
      <c r="A1766" s="375"/>
      <c r="B1766" s="375"/>
      <c r="C1766" s="375"/>
      <c r="D1766" s="377"/>
      <c r="E1766" s="377"/>
      <c r="F1766" s="377"/>
    </row>
    <row r="1767" spans="1:6" x14ac:dyDescent="0.25">
      <c r="A1767" s="375"/>
      <c r="B1767" s="375"/>
      <c r="C1767" s="375"/>
      <c r="D1767" s="377"/>
      <c r="E1767" s="377"/>
      <c r="F1767" s="377"/>
    </row>
    <row r="1768" spans="1:6" x14ac:dyDescent="0.25">
      <c r="A1768" s="375"/>
      <c r="B1768" s="375"/>
      <c r="C1768" s="375"/>
      <c r="D1768" s="377"/>
      <c r="E1768" s="377"/>
      <c r="F1768" s="377"/>
    </row>
    <row r="1769" spans="1:6" x14ac:dyDescent="0.25">
      <c r="A1769" s="375"/>
      <c r="B1769" s="375"/>
      <c r="C1769" s="375"/>
      <c r="D1769" s="377"/>
      <c r="E1769" s="377"/>
      <c r="F1769" s="377"/>
    </row>
    <row r="1770" spans="1:6" x14ac:dyDescent="0.25">
      <c r="A1770" s="375"/>
      <c r="B1770" s="375"/>
      <c r="C1770" s="375"/>
      <c r="D1770" s="377"/>
      <c r="E1770" s="377"/>
      <c r="F1770" s="377"/>
    </row>
    <row r="1771" spans="1:6" x14ac:dyDescent="0.25">
      <c r="A1771" s="375"/>
      <c r="B1771" s="375"/>
      <c r="C1771" s="375"/>
      <c r="D1771" s="377"/>
      <c r="E1771" s="377"/>
      <c r="F1771" s="377"/>
    </row>
    <row r="1772" spans="1:6" x14ac:dyDescent="0.25">
      <c r="A1772" s="375"/>
      <c r="B1772" s="375"/>
      <c r="C1772" s="375"/>
      <c r="D1772" s="377"/>
      <c r="E1772" s="377"/>
      <c r="F1772" s="377"/>
    </row>
    <row r="1773" spans="1:6" x14ac:dyDescent="0.25">
      <c r="A1773" s="375"/>
      <c r="B1773" s="375"/>
      <c r="C1773" s="375"/>
      <c r="D1773" s="377"/>
      <c r="E1773" s="377"/>
      <c r="F1773" s="377"/>
    </row>
    <row r="1774" spans="1:6" x14ac:dyDescent="0.25">
      <c r="A1774" s="375"/>
      <c r="B1774" s="375"/>
      <c r="C1774" s="375"/>
      <c r="D1774" s="377"/>
      <c r="E1774" s="377"/>
      <c r="F1774" s="377"/>
    </row>
    <row r="1775" spans="1:6" x14ac:dyDescent="0.25">
      <c r="A1775" s="375"/>
      <c r="B1775" s="375"/>
      <c r="C1775" s="375"/>
      <c r="D1775" s="377"/>
      <c r="E1775" s="377"/>
      <c r="F1775" s="377"/>
    </row>
    <row r="1776" spans="1:6" x14ac:dyDescent="0.25">
      <c r="A1776" s="375"/>
      <c r="B1776" s="375"/>
      <c r="C1776" s="375"/>
      <c r="D1776" s="377"/>
      <c r="E1776" s="377"/>
      <c r="F1776" s="377"/>
    </row>
    <row r="1777" spans="1:6" x14ac:dyDescent="0.25">
      <c r="A1777" s="375"/>
      <c r="B1777" s="375"/>
      <c r="C1777" s="375"/>
      <c r="D1777" s="377"/>
      <c r="E1777" s="377"/>
      <c r="F1777" s="377"/>
    </row>
    <row r="1778" spans="1:6" x14ac:dyDescent="0.25">
      <c r="A1778" s="375"/>
      <c r="B1778" s="375"/>
      <c r="C1778" s="375"/>
      <c r="D1778" s="377"/>
      <c r="E1778" s="377"/>
      <c r="F1778" s="377"/>
    </row>
    <row r="1779" spans="1:6" x14ac:dyDescent="0.25">
      <c r="A1779" s="375"/>
      <c r="B1779" s="375"/>
      <c r="C1779" s="375"/>
      <c r="D1779" s="377"/>
      <c r="E1779" s="377"/>
      <c r="F1779" s="377"/>
    </row>
    <row r="1780" spans="1:6" x14ac:dyDescent="0.25">
      <c r="A1780" s="375"/>
      <c r="B1780" s="375"/>
      <c r="C1780" s="375"/>
      <c r="D1780" s="377"/>
      <c r="E1780" s="377"/>
      <c r="F1780" s="377"/>
    </row>
    <row r="1781" spans="1:6" x14ac:dyDescent="0.25">
      <c r="A1781" s="375"/>
      <c r="B1781" s="375"/>
      <c r="C1781" s="375"/>
      <c r="D1781" s="377"/>
      <c r="E1781" s="377"/>
      <c r="F1781" s="377"/>
    </row>
    <row r="1782" spans="1:6" x14ac:dyDescent="0.25">
      <c r="A1782" s="375"/>
      <c r="B1782" s="375"/>
      <c r="C1782" s="375"/>
      <c r="D1782" s="377"/>
      <c r="E1782" s="377"/>
      <c r="F1782" s="377"/>
    </row>
    <row r="1783" spans="1:6" x14ac:dyDescent="0.25">
      <c r="A1783" s="375"/>
      <c r="B1783" s="375"/>
      <c r="C1783" s="375"/>
      <c r="D1783" s="377"/>
      <c r="E1783" s="377"/>
      <c r="F1783" s="377"/>
    </row>
    <row r="1784" spans="1:6" x14ac:dyDescent="0.25">
      <c r="A1784" s="375"/>
      <c r="B1784" s="375"/>
      <c r="C1784" s="375"/>
      <c r="D1784" s="377"/>
      <c r="E1784" s="377"/>
      <c r="F1784" s="377"/>
    </row>
    <row r="1785" spans="1:6" x14ac:dyDescent="0.25">
      <c r="A1785" s="375"/>
      <c r="B1785" s="375"/>
      <c r="C1785" s="375"/>
      <c r="D1785" s="377"/>
      <c r="E1785" s="377"/>
      <c r="F1785" s="377"/>
    </row>
    <row r="1786" spans="1:6" x14ac:dyDescent="0.25">
      <c r="A1786" s="375"/>
      <c r="B1786" s="375"/>
      <c r="C1786" s="375"/>
      <c r="D1786" s="377"/>
      <c r="E1786" s="377"/>
      <c r="F1786" s="377"/>
    </row>
    <row r="1787" spans="1:6" x14ac:dyDescent="0.25">
      <c r="A1787" s="375"/>
      <c r="B1787" s="375"/>
      <c r="C1787" s="375"/>
      <c r="D1787" s="377"/>
      <c r="E1787" s="377"/>
      <c r="F1787" s="377"/>
    </row>
    <row r="1788" spans="1:6" x14ac:dyDescent="0.25">
      <c r="A1788" s="375"/>
      <c r="B1788" s="375"/>
      <c r="C1788" s="375"/>
      <c r="D1788" s="377"/>
      <c r="E1788" s="377"/>
      <c r="F1788" s="377"/>
    </row>
    <row r="1789" spans="1:6" x14ac:dyDescent="0.25">
      <c r="A1789" s="375"/>
      <c r="B1789" s="375"/>
      <c r="C1789" s="375"/>
      <c r="D1789" s="377"/>
      <c r="E1789" s="377"/>
      <c r="F1789" s="377"/>
    </row>
    <row r="1790" spans="1:6" x14ac:dyDescent="0.25">
      <c r="A1790" s="375"/>
      <c r="B1790" s="375"/>
      <c r="C1790" s="375"/>
      <c r="D1790" s="377"/>
      <c r="E1790" s="377"/>
      <c r="F1790" s="377"/>
    </row>
    <row r="1791" spans="1:6" x14ac:dyDescent="0.25">
      <c r="A1791" s="375"/>
      <c r="B1791" s="375"/>
      <c r="C1791" s="375"/>
      <c r="D1791" s="377"/>
      <c r="E1791" s="377"/>
      <c r="F1791" s="377"/>
    </row>
    <row r="1792" spans="1:6" x14ac:dyDescent="0.25">
      <c r="A1792" s="375"/>
      <c r="B1792" s="375"/>
      <c r="C1792" s="375"/>
      <c r="D1792" s="377"/>
      <c r="E1792" s="377"/>
      <c r="F1792" s="377"/>
    </row>
    <row r="1793" spans="1:6" x14ac:dyDescent="0.25">
      <c r="A1793" s="375"/>
      <c r="B1793" s="375"/>
      <c r="C1793" s="375"/>
      <c r="D1793" s="377"/>
      <c r="E1793" s="377"/>
      <c r="F1793" s="377"/>
    </row>
    <row r="1794" spans="1:6" x14ac:dyDescent="0.25">
      <c r="A1794" s="375"/>
      <c r="B1794" s="375"/>
      <c r="C1794" s="375"/>
      <c r="D1794" s="377"/>
      <c r="E1794" s="377"/>
      <c r="F1794" s="377"/>
    </row>
    <row r="1795" spans="1:6" x14ac:dyDescent="0.25">
      <c r="A1795" s="375"/>
      <c r="B1795" s="375"/>
      <c r="C1795" s="375"/>
      <c r="D1795" s="377"/>
      <c r="E1795" s="377"/>
      <c r="F1795" s="377"/>
    </row>
    <row r="1796" spans="1:6" x14ac:dyDescent="0.25">
      <c r="A1796" s="375"/>
      <c r="B1796" s="375"/>
      <c r="C1796" s="375"/>
      <c r="D1796" s="377"/>
      <c r="E1796" s="377"/>
      <c r="F1796" s="377"/>
    </row>
    <row r="1797" spans="1:6" x14ac:dyDescent="0.25">
      <c r="A1797" s="375"/>
      <c r="B1797" s="375"/>
      <c r="C1797" s="375"/>
      <c r="D1797" s="377"/>
      <c r="E1797" s="377"/>
      <c r="F1797" s="377"/>
    </row>
    <row r="1798" spans="1:6" x14ac:dyDescent="0.25">
      <c r="A1798" s="375"/>
      <c r="B1798" s="375"/>
      <c r="C1798" s="375"/>
      <c r="D1798" s="377"/>
      <c r="E1798" s="377"/>
      <c r="F1798" s="377"/>
    </row>
    <row r="1799" spans="1:6" x14ac:dyDescent="0.25">
      <c r="A1799" s="375"/>
      <c r="B1799" s="375"/>
      <c r="C1799" s="375"/>
      <c r="D1799" s="377"/>
      <c r="E1799" s="377"/>
      <c r="F1799" s="377"/>
    </row>
    <row r="1800" spans="1:6" x14ac:dyDescent="0.25">
      <c r="A1800" s="375"/>
      <c r="B1800" s="375"/>
      <c r="C1800" s="375"/>
      <c r="D1800" s="377"/>
      <c r="E1800" s="377"/>
      <c r="F1800" s="377"/>
    </row>
    <row r="1801" spans="1:6" x14ac:dyDescent="0.25">
      <c r="A1801" s="375"/>
      <c r="B1801" s="375"/>
      <c r="C1801" s="375"/>
      <c r="D1801" s="377"/>
      <c r="E1801" s="377"/>
      <c r="F1801" s="377"/>
    </row>
    <row r="1802" spans="1:6" x14ac:dyDescent="0.25">
      <c r="A1802" s="375"/>
      <c r="B1802" s="375"/>
      <c r="C1802" s="375"/>
      <c r="D1802" s="377"/>
      <c r="E1802" s="377"/>
      <c r="F1802" s="377"/>
    </row>
    <row r="1803" spans="1:6" x14ac:dyDescent="0.25">
      <c r="A1803" s="375"/>
      <c r="B1803" s="375"/>
      <c r="C1803" s="375"/>
      <c r="D1803" s="377"/>
      <c r="E1803" s="377"/>
      <c r="F1803" s="377"/>
    </row>
    <row r="1804" spans="1:6" x14ac:dyDescent="0.25">
      <c r="A1804" s="375"/>
      <c r="B1804" s="375"/>
      <c r="C1804" s="375"/>
      <c r="D1804" s="377"/>
      <c r="E1804" s="377"/>
      <c r="F1804" s="377"/>
    </row>
    <row r="1805" spans="1:6" x14ac:dyDescent="0.25">
      <c r="A1805" s="375"/>
      <c r="B1805" s="375"/>
      <c r="C1805" s="375"/>
      <c r="D1805" s="377"/>
      <c r="E1805" s="377"/>
      <c r="F1805" s="377"/>
    </row>
    <row r="1806" spans="1:6" x14ac:dyDescent="0.25">
      <c r="A1806" s="375"/>
      <c r="B1806" s="375"/>
      <c r="C1806" s="375"/>
      <c r="D1806" s="377"/>
      <c r="E1806" s="377"/>
      <c r="F1806" s="377"/>
    </row>
    <row r="1807" spans="1:6" x14ac:dyDescent="0.25">
      <c r="A1807" s="375"/>
      <c r="B1807" s="375"/>
      <c r="C1807" s="375"/>
      <c r="D1807" s="377"/>
      <c r="E1807" s="377"/>
      <c r="F1807" s="377"/>
    </row>
    <row r="1808" spans="1:6" x14ac:dyDescent="0.25">
      <c r="A1808" s="375"/>
      <c r="B1808" s="375"/>
      <c r="C1808" s="375"/>
      <c r="D1808" s="377"/>
      <c r="E1808" s="377"/>
      <c r="F1808" s="377"/>
    </row>
    <row r="1809" spans="1:6" x14ac:dyDescent="0.25">
      <c r="A1809" s="375"/>
      <c r="B1809" s="375"/>
      <c r="C1809" s="375"/>
      <c r="D1809" s="377"/>
      <c r="E1809" s="377"/>
      <c r="F1809" s="377"/>
    </row>
    <row r="1810" spans="1:6" x14ac:dyDescent="0.25">
      <c r="A1810" s="375"/>
      <c r="B1810" s="375"/>
      <c r="C1810" s="375"/>
      <c r="D1810" s="377"/>
      <c r="E1810" s="377"/>
      <c r="F1810" s="377"/>
    </row>
  </sheetData>
  <mergeCells count="14">
    <mergeCell ref="B42:F42"/>
    <mergeCell ref="B8:C8"/>
    <mergeCell ref="B9:C9"/>
    <mergeCell ref="D9:F9"/>
    <mergeCell ref="C16:D16"/>
    <mergeCell ref="B35:C35"/>
    <mergeCell ref="B38:C38"/>
    <mergeCell ref="B7:C7"/>
    <mergeCell ref="D7:F7"/>
    <mergeCell ref="B4:C4"/>
    <mergeCell ref="D4:F4"/>
    <mergeCell ref="B5:C5"/>
    <mergeCell ref="D5:F5"/>
    <mergeCell ref="B6:C6"/>
  </mergeCells>
  <pageMargins left="0.7" right="0.7" top="0.75" bottom="0.75" header="0.3" footer="0.3"/>
  <pageSetup paperSize="9"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CD883-E685-4F34-BB4D-E5BF6B0B127A}">
  <dimension ref="A3:E457"/>
  <sheetViews>
    <sheetView view="pageBreakPreview" topLeftCell="A39" zoomScale="90" zoomScaleNormal="100" zoomScaleSheetLayoutView="90" workbookViewId="0">
      <selection activeCell="B45" sqref="B45"/>
    </sheetView>
  </sheetViews>
  <sheetFormatPr defaultColWidth="8.7109375" defaultRowHeight="15" x14ac:dyDescent="0.25"/>
  <cols>
    <col min="1" max="1" width="8.7109375" style="1" customWidth="1"/>
    <col min="2" max="2" width="45.28515625" style="1" customWidth="1"/>
    <col min="3" max="3" width="12.140625" style="2" customWidth="1"/>
    <col min="4" max="4" width="14.7109375" style="5" customWidth="1"/>
    <col min="5" max="5" width="10.42578125" style="35" customWidth="1"/>
  </cols>
  <sheetData>
    <row r="3" spans="1:5" ht="15.75" x14ac:dyDescent="0.25">
      <c r="A3" s="3"/>
      <c r="B3" s="3" t="s">
        <v>8</v>
      </c>
    </row>
    <row r="5" spans="1:5" x14ac:dyDescent="0.25">
      <c r="A5" s="4" t="s">
        <v>2</v>
      </c>
      <c r="B5" s="4"/>
      <c r="C5" s="5"/>
    </row>
    <row r="6" spans="1:5" ht="15.75" x14ac:dyDescent="0.25">
      <c r="A6" s="6" t="s">
        <v>9</v>
      </c>
      <c r="B6" s="3" t="s">
        <v>10</v>
      </c>
      <c r="C6" s="5"/>
    </row>
    <row r="7" spans="1:5" x14ac:dyDescent="0.25">
      <c r="A7" s="7"/>
      <c r="B7" s="4"/>
      <c r="C7" s="5"/>
    </row>
    <row r="8" spans="1:5" x14ac:dyDescent="0.25">
      <c r="A8" s="7" t="s">
        <v>2</v>
      </c>
      <c r="B8" s="4"/>
      <c r="C8" s="5"/>
    </row>
    <row r="9" spans="1:5" ht="75" x14ac:dyDescent="0.25">
      <c r="A9" s="7" t="s">
        <v>11</v>
      </c>
      <c r="B9" s="4" t="s">
        <v>12</v>
      </c>
      <c r="C9" s="5"/>
    </row>
    <row r="10" spans="1:5" x14ac:dyDescent="0.25">
      <c r="A10" s="7"/>
      <c r="B10" s="4" t="s">
        <v>13</v>
      </c>
      <c r="C10" s="5">
        <v>1</v>
      </c>
      <c r="E10" s="35">
        <f>D10*C10</f>
        <v>0</v>
      </c>
    </row>
    <row r="11" spans="1:5" x14ac:dyDescent="0.25">
      <c r="A11" s="7"/>
      <c r="B11" s="4"/>
      <c r="C11" s="5"/>
    </row>
    <row r="12" spans="1:5" ht="15.75" x14ac:dyDescent="0.25">
      <c r="A12" s="7" t="s">
        <v>14</v>
      </c>
      <c r="B12" s="4" t="s">
        <v>15</v>
      </c>
      <c r="C12" s="5"/>
    </row>
    <row r="13" spans="1:5" x14ac:dyDescent="0.25">
      <c r="A13" s="7"/>
      <c r="B13" s="4" t="s">
        <v>16</v>
      </c>
      <c r="C13" s="5">
        <v>1</v>
      </c>
      <c r="E13" s="35">
        <f>D13*C13</f>
        <v>0</v>
      </c>
    </row>
    <row r="14" spans="1:5" x14ac:dyDescent="0.25">
      <c r="A14" s="7"/>
      <c r="B14" s="4"/>
      <c r="C14" s="5"/>
    </row>
    <row r="15" spans="1:5" ht="210" x14ac:dyDescent="0.25">
      <c r="A15" s="7" t="s">
        <v>17</v>
      </c>
      <c r="B15" s="4" t="s">
        <v>18</v>
      </c>
      <c r="C15" s="5"/>
    </row>
    <row r="16" spans="1:5" x14ac:dyDescent="0.25">
      <c r="A16" s="7"/>
      <c r="B16" s="4"/>
      <c r="C16" s="5"/>
    </row>
    <row r="17" spans="1:5" ht="180" x14ac:dyDescent="0.25">
      <c r="A17" s="7"/>
      <c r="B17" s="4" t="s">
        <v>19</v>
      </c>
      <c r="C17" s="5"/>
    </row>
    <row r="18" spans="1:5" ht="60" x14ac:dyDescent="0.25">
      <c r="A18" s="7"/>
      <c r="B18" s="4" t="s">
        <v>20</v>
      </c>
      <c r="C18" s="5"/>
    </row>
    <row r="19" spans="1:5" x14ac:dyDescent="0.25">
      <c r="A19" s="7"/>
      <c r="B19" s="4" t="s">
        <v>21</v>
      </c>
      <c r="C19" s="5">
        <v>7</v>
      </c>
      <c r="E19" s="35">
        <f>D19*C19</f>
        <v>0</v>
      </c>
    </row>
    <row r="20" spans="1:5" x14ac:dyDescent="0.25">
      <c r="A20" s="7"/>
      <c r="B20" s="4"/>
      <c r="C20" s="5"/>
    </row>
    <row r="21" spans="1:5" ht="120" x14ac:dyDescent="0.25">
      <c r="A21" s="7" t="s">
        <v>22</v>
      </c>
      <c r="B21" s="4" t="s">
        <v>23</v>
      </c>
      <c r="C21" s="5"/>
    </row>
    <row r="22" spans="1:5" ht="45.75" x14ac:dyDescent="0.25">
      <c r="A22" s="7"/>
      <c r="B22" s="4" t="s">
        <v>24</v>
      </c>
      <c r="C22" s="5"/>
    </row>
    <row r="23" spans="1:5" x14ac:dyDescent="0.25">
      <c r="A23" s="7"/>
      <c r="B23" s="4" t="s">
        <v>25</v>
      </c>
      <c r="C23" s="5">
        <v>195</v>
      </c>
      <c r="E23" s="35">
        <f>D23*C23</f>
        <v>0</v>
      </c>
    </row>
    <row r="24" spans="1:5" x14ac:dyDescent="0.25">
      <c r="A24" s="7"/>
      <c r="B24" s="4"/>
      <c r="C24" s="5"/>
    </row>
    <row r="25" spans="1:5" ht="165" x14ac:dyDescent="0.25">
      <c r="A25" s="7" t="s">
        <v>26</v>
      </c>
      <c r="B25" s="4" t="s">
        <v>27</v>
      </c>
      <c r="C25" s="5"/>
    </row>
    <row r="26" spans="1:5" x14ac:dyDescent="0.25">
      <c r="A26" s="7"/>
      <c r="B26" s="4" t="s">
        <v>25</v>
      </c>
      <c r="C26" s="5">
        <v>55</v>
      </c>
      <c r="E26" s="35">
        <f>D26*C26</f>
        <v>0</v>
      </c>
    </row>
    <row r="27" spans="1:5" x14ac:dyDescent="0.25">
      <c r="A27" s="7"/>
      <c r="B27" s="4"/>
      <c r="C27" s="5"/>
    </row>
    <row r="28" spans="1:5" ht="75" x14ac:dyDescent="0.25">
      <c r="A28" s="7" t="s">
        <v>28</v>
      </c>
      <c r="B28" s="4" t="s">
        <v>29</v>
      </c>
      <c r="C28" s="5"/>
    </row>
    <row r="29" spans="1:5" x14ac:dyDescent="0.25">
      <c r="A29" s="7"/>
      <c r="B29" s="4" t="s">
        <v>30</v>
      </c>
      <c r="C29" s="5">
        <v>100</v>
      </c>
      <c r="E29" s="35">
        <f>D29*C29</f>
        <v>0</v>
      </c>
    </row>
    <row r="30" spans="1:5" x14ac:dyDescent="0.25">
      <c r="A30" s="7"/>
      <c r="B30" s="4"/>
      <c r="C30" s="5"/>
    </row>
    <row r="31" spans="1:5" ht="120" x14ac:dyDescent="0.25">
      <c r="A31" s="7" t="s">
        <v>31</v>
      </c>
      <c r="B31" s="4" t="s">
        <v>32</v>
      </c>
      <c r="C31" s="5"/>
    </row>
    <row r="32" spans="1:5" x14ac:dyDescent="0.25">
      <c r="A32" s="7"/>
      <c r="B32" s="4" t="s">
        <v>33</v>
      </c>
      <c r="C32" s="5">
        <v>200</v>
      </c>
      <c r="E32" s="35">
        <f>D32*C32</f>
        <v>0</v>
      </c>
    </row>
    <row r="33" spans="1:5" x14ac:dyDescent="0.25">
      <c r="A33" s="7"/>
      <c r="B33" s="4"/>
      <c r="C33" s="5"/>
    </row>
    <row r="34" spans="1:5" ht="105" x14ac:dyDescent="0.25">
      <c r="A34" s="7" t="s">
        <v>34</v>
      </c>
      <c r="B34" s="4" t="s">
        <v>35</v>
      </c>
      <c r="C34" s="5"/>
    </row>
    <row r="35" spans="1:5" x14ac:dyDescent="0.25">
      <c r="A35" s="8"/>
      <c r="B35" s="4" t="s">
        <v>36</v>
      </c>
      <c r="C35" s="5"/>
    </row>
    <row r="36" spans="1:5" x14ac:dyDescent="0.25">
      <c r="A36" s="8"/>
      <c r="B36" s="4" t="s">
        <v>37</v>
      </c>
      <c r="C36" s="5">
        <v>25</v>
      </c>
      <c r="E36" s="35">
        <f>D36*C36</f>
        <v>0</v>
      </c>
    </row>
    <row r="37" spans="1:5" x14ac:dyDescent="0.25">
      <c r="A37" s="8"/>
      <c r="B37" s="4"/>
      <c r="C37" s="5"/>
    </row>
    <row r="38" spans="1:5" ht="105" x14ac:dyDescent="0.25">
      <c r="A38" s="7" t="s">
        <v>38</v>
      </c>
      <c r="B38" s="4" t="s">
        <v>39</v>
      </c>
      <c r="C38" s="5"/>
    </row>
    <row r="39" spans="1:5" x14ac:dyDescent="0.25">
      <c r="A39" s="8"/>
      <c r="B39" s="4" t="s">
        <v>40</v>
      </c>
      <c r="C39" s="5"/>
    </row>
    <row r="40" spans="1:5" x14ac:dyDescent="0.25">
      <c r="A40" s="7"/>
      <c r="B40" s="4" t="s">
        <v>37</v>
      </c>
      <c r="C40" s="5">
        <v>25</v>
      </c>
      <c r="E40" s="35">
        <f>D40*C40</f>
        <v>0</v>
      </c>
    </row>
    <row r="41" spans="1:5" x14ac:dyDescent="0.25">
      <c r="A41" s="7"/>
      <c r="B41" s="4"/>
      <c r="C41" s="5"/>
    </row>
    <row r="42" spans="1:5" ht="45" x14ac:dyDescent="0.25">
      <c r="A42" s="7" t="s">
        <v>41</v>
      </c>
      <c r="B42" s="4" t="s">
        <v>42</v>
      </c>
      <c r="C42" s="5"/>
    </row>
    <row r="43" spans="1:5" x14ac:dyDescent="0.25">
      <c r="A43" s="8"/>
      <c r="B43" s="4" t="s">
        <v>43</v>
      </c>
      <c r="C43" s="5"/>
    </row>
    <row r="44" spans="1:5" x14ac:dyDescent="0.25">
      <c r="A44" s="7" t="s">
        <v>2</v>
      </c>
      <c r="B44" s="4"/>
      <c r="C44" s="5"/>
    </row>
    <row r="45" spans="1:5" ht="255" x14ac:dyDescent="0.25">
      <c r="A45" s="7" t="s">
        <v>44</v>
      </c>
      <c r="B45" s="4" t="s">
        <v>1507</v>
      </c>
      <c r="C45" s="5"/>
    </row>
    <row r="46" spans="1:5" x14ac:dyDescent="0.25">
      <c r="A46" s="8"/>
      <c r="B46" s="19" t="s">
        <v>124</v>
      </c>
      <c r="C46" s="17">
        <v>1</v>
      </c>
      <c r="E46" s="35">
        <f>C46*D46</f>
        <v>0</v>
      </c>
    </row>
    <row r="47" spans="1:5" x14ac:dyDescent="0.25">
      <c r="A47" s="8"/>
      <c r="B47" s="4"/>
      <c r="C47" s="5"/>
    </row>
    <row r="48" spans="1:5" ht="60" x14ac:dyDescent="0.25">
      <c r="A48" s="7" t="s">
        <v>45</v>
      </c>
      <c r="B48" s="4" t="s">
        <v>46</v>
      </c>
      <c r="C48" s="5"/>
    </row>
    <row r="49" spans="1:5" x14ac:dyDescent="0.25">
      <c r="A49" s="8"/>
      <c r="B49" s="4" t="s">
        <v>7</v>
      </c>
      <c r="C49" s="5">
        <v>5</v>
      </c>
      <c r="E49" s="35">
        <f>D49*C49</f>
        <v>0</v>
      </c>
    </row>
    <row r="50" spans="1:5" x14ac:dyDescent="0.25">
      <c r="A50" s="8"/>
      <c r="B50" s="4"/>
      <c r="C50" s="5"/>
    </row>
    <row r="51" spans="1:5" ht="45" x14ac:dyDescent="0.25">
      <c r="A51" s="7" t="s">
        <v>47</v>
      </c>
      <c r="B51" s="4" t="s">
        <v>48</v>
      </c>
      <c r="C51" s="5"/>
    </row>
    <row r="52" spans="1:5" x14ac:dyDescent="0.25">
      <c r="A52" s="8"/>
      <c r="B52" s="4" t="s">
        <v>43</v>
      </c>
      <c r="C52" s="5"/>
    </row>
    <row r="53" spans="1:5" x14ac:dyDescent="0.25">
      <c r="A53" s="8"/>
      <c r="B53" s="4"/>
      <c r="C53" s="5"/>
    </row>
    <row r="54" spans="1:5" ht="45" x14ac:dyDescent="0.25">
      <c r="A54" s="8" t="s">
        <v>49</v>
      </c>
      <c r="B54" s="4" t="s">
        <v>50</v>
      </c>
      <c r="C54" s="5"/>
    </row>
    <row r="55" spans="1:5" x14ac:dyDescent="0.25">
      <c r="A55" s="8"/>
      <c r="B55" s="4" t="s">
        <v>7</v>
      </c>
      <c r="C55" s="5">
        <v>17</v>
      </c>
      <c r="E55" s="35">
        <f>D55*C55</f>
        <v>0</v>
      </c>
    </row>
    <row r="56" spans="1:5" x14ac:dyDescent="0.25">
      <c r="A56" s="8"/>
      <c r="B56" s="4"/>
      <c r="C56" s="5"/>
    </row>
    <row r="57" spans="1:5" ht="15.75" x14ac:dyDescent="0.25">
      <c r="A57" s="6">
        <v>2</v>
      </c>
      <c r="B57" s="3" t="s">
        <v>51</v>
      </c>
      <c r="C57" s="5"/>
    </row>
    <row r="58" spans="1:5" ht="15.75" x14ac:dyDescent="0.25">
      <c r="A58" s="6"/>
      <c r="B58" s="3"/>
      <c r="C58" s="5"/>
    </row>
    <row r="59" spans="1:5" ht="15.75" x14ac:dyDescent="0.25">
      <c r="A59" s="6"/>
      <c r="B59" s="3"/>
      <c r="C59" s="5"/>
    </row>
    <row r="60" spans="1:5" ht="15.75" x14ac:dyDescent="0.25">
      <c r="A60" s="6"/>
      <c r="B60" s="3" t="s">
        <v>52</v>
      </c>
      <c r="C60" s="5"/>
    </row>
    <row r="61" spans="1:5" ht="15.75" x14ac:dyDescent="0.25">
      <c r="A61" s="6"/>
      <c r="B61" s="3"/>
      <c r="C61" s="5"/>
    </row>
    <row r="62" spans="1:5" ht="75" x14ac:dyDescent="0.25">
      <c r="A62" s="6"/>
      <c r="B62" s="4" t="s">
        <v>53</v>
      </c>
      <c r="C62" s="5"/>
    </row>
    <row r="63" spans="1:5" ht="15.75" x14ac:dyDescent="0.25">
      <c r="A63" s="6"/>
      <c r="B63" s="4" t="s">
        <v>54</v>
      </c>
      <c r="C63" s="9"/>
    </row>
    <row r="64" spans="1:5" ht="30" x14ac:dyDescent="0.25">
      <c r="A64" s="6"/>
      <c r="B64" s="4" t="s">
        <v>55</v>
      </c>
      <c r="C64" s="9"/>
    </row>
    <row r="65" spans="1:3" ht="30" x14ac:dyDescent="0.25">
      <c r="A65" s="6"/>
      <c r="B65" s="4" t="s">
        <v>56</v>
      </c>
      <c r="C65" s="9"/>
    </row>
    <row r="66" spans="1:3" ht="30" x14ac:dyDescent="0.25">
      <c r="A66" s="6"/>
      <c r="B66" s="4" t="s">
        <v>57</v>
      </c>
      <c r="C66" s="9"/>
    </row>
    <row r="67" spans="1:3" ht="45" x14ac:dyDescent="0.25">
      <c r="A67" s="6"/>
      <c r="B67" s="4" t="s">
        <v>58</v>
      </c>
      <c r="C67" s="9"/>
    </row>
    <row r="68" spans="1:3" ht="30" x14ac:dyDescent="0.25">
      <c r="A68" s="6"/>
      <c r="B68" s="4" t="s">
        <v>59</v>
      </c>
      <c r="C68" s="9"/>
    </row>
    <row r="69" spans="1:3" ht="30" x14ac:dyDescent="0.25">
      <c r="A69" s="6"/>
      <c r="B69" s="4" t="s">
        <v>60</v>
      </c>
      <c r="C69" s="9"/>
    </row>
    <row r="70" spans="1:3" ht="30" x14ac:dyDescent="0.25">
      <c r="A70" s="6"/>
      <c r="B70" s="4" t="s">
        <v>61</v>
      </c>
      <c r="C70" s="9"/>
    </row>
    <row r="71" spans="1:3" ht="15.75" x14ac:dyDescent="0.25">
      <c r="A71" s="6"/>
      <c r="B71" s="4" t="s">
        <v>62</v>
      </c>
      <c r="C71" s="9"/>
    </row>
    <row r="72" spans="1:3" ht="30" x14ac:dyDescent="0.25">
      <c r="A72" s="6"/>
      <c r="B72" s="4" t="s">
        <v>63</v>
      </c>
      <c r="C72" s="9"/>
    </row>
    <row r="73" spans="1:3" ht="30" x14ac:dyDescent="0.25">
      <c r="A73" s="6"/>
      <c r="B73" s="4" t="s">
        <v>64</v>
      </c>
      <c r="C73" s="9"/>
    </row>
    <row r="74" spans="1:3" ht="45" x14ac:dyDescent="0.25">
      <c r="A74" s="6"/>
      <c r="B74" s="4" t="s">
        <v>65</v>
      </c>
      <c r="C74" s="9"/>
    </row>
    <row r="75" spans="1:3" ht="30" x14ac:dyDescent="0.25">
      <c r="A75" s="6"/>
      <c r="B75" s="4" t="s">
        <v>66</v>
      </c>
      <c r="C75" s="9"/>
    </row>
    <row r="76" spans="1:3" ht="15.75" x14ac:dyDescent="0.25">
      <c r="A76" s="6"/>
      <c r="B76" s="4" t="s">
        <v>67</v>
      </c>
      <c r="C76" s="9"/>
    </row>
    <row r="77" spans="1:3" ht="30" x14ac:dyDescent="0.25">
      <c r="A77" s="6"/>
      <c r="B77" s="4" t="s">
        <v>68</v>
      </c>
      <c r="C77" s="9"/>
    </row>
    <row r="78" spans="1:3" ht="75" x14ac:dyDescent="0.25">
      <c r="A78" s="6"/>
      <c r="B78" s="4" t="s">
        <v>69</v>
      </c>
      <c r="C78" s="9"/>
    </row>
    <row r="79" spans="1:3" ht="30" x14ac:dyDescent="0.25">
      <c r="A79" s="6"/>
      <c r="B79" s="4" t="s">
        <v>70</v>
      </c>
      <c r="C79" s="9"/>
    </row>
    <row r="80" spans="1:3" ht="45" x14ac:dyDescent="0.25">
      <c r="A80" s="6"/>
      <c r="B80" s="4" t="s">
        <v>71</v>
      </c>
      <c r="C80" s="9"/>
    </row>
    <row r="81" spans="1:3" ht="60" x14ac:dyDescent="0.25">
      <c r="A81" s="6"/>
      <c r="B81" s="4" t="s">
        <v>72</v>
      </c>
      <c r="C81" s="9"/>
    </row>
    <row r="82" spans="1:3" ht="30" x14ac:dyDescent="0.25">
      <c r="A82" s="6"/>
      <c r="B82" s="4" t="s">
        <v>73</v>
      </c>
      <c r="C82" s="9"/>
    </row>
    <row r="83" spans="1:3" ht="30" x14ac:dyDescent="0.25">
      <c r="A83" s="6"/>
      <c r="B83" s="4" t="s">
        <v>74</v>
      </c>
      <c r="C83" s="9"/>
    </row>
    <row r="84" spans="1:3" ht="45" x14ac:dyDescent="0.25">
      <c r="A84" s="6"/>
      <c r="B84" s="4" t="s">
        <v>75</v>
      </c>
      <c r="C84" s="9"/>
    </row>
    <row r="85" spans="1:3" ht="105" x14ac:dyDescent="0.25">
      <c r="A85" s="6"/>
      <c r="B85" s="4" t="s">
        <v>76</v>
      </c>
      <c r="C85" s="9"/>
    </row>
    <row r="86" spans="1:3" ht="30" x14ac:dyDescent="0.25">
      <c r="A86" s="6"/>
      <c r="B86" s="4" t="s">
        <v>77</v>
      </c>
      <c r="C86" s="9"/>
    </row>
    <row r="87" spans="1:3" ht="60" x14ac:dyDescent="0.25">
      <c r="A87" s="6"/>
      <c r="B87" s="10" t="s">
        <v>78</v>
      </c>
      <c r="C87" s="9"/>
    </row>
    <row r="88" spans="1:3" ht="30" x14ac:dyDescent="0.25">
      <c r="A88" s="6"/>
      <c r="B88" s="10" t="s">
        <v>79</v>
      </c>
      <c r="C88" s="9"/>
    </row>
    <row r="89" spans="1:3" ht="120" x14ac:dyDescent="0.25">
      <c r="A89" s="6"/>
      <c r="B89" s="10" t="s">
        <v>80</v>
      </c>
      <c r="C89" s="9"/>
    </row>
    <row r="90" spans="1:3" ht="60" x14ac:dyDescent="0.25">
      <c r="A90" s="6"/>
      <c r="B90" s="11" t="s">
        <v>81</v>
      </c>
      <c r="C90" s="5"/>
    </row>
    <row r="91" spans="1:3" ht="75" x14ac:dyDescent="0.25">
      <c r="A91" s="6"/>
      <c r="B91" s="4" t="s">
        <v>82</v>
      </c>
      <c r="C91" s="5"/>
    </row>
    <row r="92" spans="1:3" ht="94.5" x14ac:dyDescent="0.25">
      <c r="A92" s="6"/>
      <c r="B92" s="3" t="s">
        <v>83</v>
      </c>
      <c r="C92" s="5"/>
    </row>
    <row r="93" spans="1:3" ht="47.25" x14ac:dyDescent="0.25">
      <c r="A93" s="6"/>
      <c r="B93" s="3" t="s">
        <v>84</v>
      </c>
      <c r="C93" s="5"/>
    </row>
    <row r="94" spans="1:3" ht="105" x14ac:dyDescent="0.25">
      <c r="A94" s="6"/>
      <c r="B94" s="10" t="s">
        <v>85</v>
      </c>
      <c r="C94" s="5"/>
    </row>
    <row r="95" spans="1:3" ht="150" x14ac:dyDescent="0.25">
      <c r="A95" s="6"/>
      <c r="B95" s="11" t="s">
        <v>86</v>
      </c>
      <c r="C95" s="5"/>
    </row>
    <row r="96" spans="1:3" ht="15.75" x14ac:dyDescent="0.25">
      <c r="A96" s="6"/>
      <c r="B96" s="11"/>
      <c r="C96" s="5"/>
    </row>
    <row r="97" spans="1:5" ht="63" x14ac:dyDescent="0.25">
      <c r="A97" s="6"/>
      <c r="B97" s="12" t="s">
        <v>87</v>
      </c>
      <c r="C97" s="5"/>
    </row>
    <row r="98" spans="1:5" x14ac:dyDescent="0.25">
      <c r="A98" s="7"/>
      <c r="B98" s="4"/>
      <c r="C98" s="5"/>
    </row>
    <row r="99" spans="1:5" ht="105" x14ac:dyDescent="0.25">
      <c r="A99" s="7" t="s">
        <v>88</v>
      </c>
      <c r="B99" s="4" t="s">
        <v>89</v>
      </c>
      <c r="C99" s="5"/>
      <c r="D99" s="34"/>
    </row>
    <row r="100" spans="1:5" ht="15.75" x14ac:dyDescent="0.25">
      <c r="A100" s="7"/>
      <c r="B100" s="4" t="s">
        <v>7</v>
      </c>
      <c r="C100" s="5">
        <v>54</v>
      </c>
      <c r="D100" s="34"/>
      <c r="E100" s="35">
        <f>D100*C100</f>
        <v>0</v>
      </c>
    </row>
    <row r="101" spans="1:5" ht="15.75" x14ac:dyDescent="0.25">
      <c r="A101" s="7"/>
      <c r="B101" s="4"/>
      <c r="C101" s="5"/>
      <c r="D101" s="34"/>
    </row>
    <row r="102" spans="1:5" ht="105" x14ac:dyDescent="0.25">
      <c r="A102" s="7" t="s">
        <v>90</v>
      </c>
      <c r="B102" s="4" t="s">
        <v>91</v>
      </c>
      <c r="C102" s="5"/>
      <c r="D102" s="34"/>
    </row>
    <row r="103" spans="1:5" ht="15.75" x14ac:dyDescent="0.25">
      <c r="A103" s="7"/>
      <c r="B103" s="4" t="s">
        <v>7</v>
      </c>
      <c r="C103" s="5">
        <v>54</v>
      </c>
      <c r="D103" s="34"/>
      <c r="E103" s="35">
        <f>D103*C103</f>
        <v>0</v>
      </c>
    </row>
    <row r="104" spans="1:5" ht="15.75" x14ac:dyDescent="0.25">
      <c r="A104" s="7"/>
      <c r="B104" s="13"/>
      <c r="C104" s="14"/>
      <c r="D104" s="34"/>
    </row>
    <row r="105" spans="1:5" ht="120" x14ac:dyDescent="0.25">
      <c r="A105" s="7" t="s">
        <v>92</v>
      </c>
      <c r="B105" s="4" t="s">
        <v>93</v>
      </c>
      <c r="C105" s="5"/>
      <c r="D105" s="34"/>
    </row>
    <row r="106" spans="1:5" ht="15.75" x14ac:dyDescent="0.25">
      <c r="A106" s="7"/>
      <c r="B106" s="4" t="s">
        <v>1</v>
      </c>
      <c r="C106" s="5">
        <v>12</v>
      </c>
      <c r="D106" s="34"/>
      <c r="E106" s="35">
        <f>D106*C106</f>
        <v>0</v>
      </c>
    </row>
    <row r="107" spans="1:5" ht="15.75" x14ac:dyDescent="0.25">
      <c r="A107" s="7"/>
      <c r="B107" s="13"/>
      <c r="C107" s="14"/>
      <c r="D107" s="34"/>
    </row>
    <row r="108" spans="1:5" ht="195" x14ac:dyDescent="0.25">
      <c r="A108" s="7" t="s">
        <v>94</v>
      </c>
      <c r="B108" s="4" t="s">
        <v>95</v>
      </c>
      <c r="C108" s="5"/>
      <c r="D108" s="34"/>
    </row>
    <row r="109" spans="1:5" ht="15.75" x14ac:dyDescent="0.25">
      <c r="A109" s="7"/>
      <c r="B109" s="4" t="s">
        <v>7</v>
      </c>
      <c r="C109" s="5">
        <v>54</v>
      </c>
      <c r="D109" s="34"/>
      <c r="E109" s="35">
        <f>D109*C109</f>
        <v>0</v>
      </c>
    </row>
    <row r="110" spans="1:5" ht="15.75" x14ac:dyDescent="0.25">
      <c r="A110" s="7"/>
      <c r="B110" s="4"/>
      <c r="C110" s="5"/>
      <c r="D110" s="34"/>
    </row>
    <row r="111" spans="1:5" ht="30" x14ac:dyDescent="0.25">
      <c r="A111" s="7" t="s">
        <v>96</v>
      </c>
      <c r="B111" s="15" t="s">
        <v>97</v>
      </c>
      <c r="C111" s="5"/>
      <c r="D111" s="34"/>
    </row>
    <row r="112" spans="1:5" x14ac:dyDescent="0.25">
      <c r="A112" s="7"/>
      <c r="B112" s="4" t="s">
        <v>7</v>
      </c>
      <c r="C112" s="5">
        <v>33</v>
      </c>
      <c r="E112" s="35">
        <f>D112*C112</f>
        <v>0</v>
      </c>
    </row>
    <row r="113" spans="1:5" x14ac:dyDescent="0.25">
      <c r="A113" s="7"/>
      <c r="B113" s="4"/>
      <c r="C113" s="5"/>
    </row>
    <row r="114" spans="1:5" ht="135" x14ac:dyDescent="0.25">
      <c r="A114" s="7" t="s">
        <v>98</v>
      </c>
      <c r="B114" s="4" t="s">
        <v>99</v>
      </c>
      <c r="C114" s="5"/>
      <c r="D114" s="34"/>
    </row>
    <row r="115" spans="1:5" x14ac:dyDescent="0.25">
      <c r="A115" s="7"/>
      <c r="B115" s="4" t="s">
        <v>7</v>
      </c>
      <c r="C115" s="16">
        <v>33</v>
      </c>
      <c r="E115" s="35">
        <f>D115*C115</f>
        <v>0</v>
      </c>
    </row>
    <row r="116" spans="1:5" x14ac:dyDescent="0.25">
      <c r="A116" s="7"/>
      <c r="B116" s="4"/>
      <c r="C116" s="5"/>
    </row>
    <row r="117" spans="1:5" ht="60" x14ac:dyDescent="0.25">
      <c r="A117" s="7" t="s">
        <v>100</v>
      </c>
      <c r="B117" s="4" t="s">
        <v>101</v>
      </c>
      <c r="C117" s="5"/>
      <c r="D117" s="34"/>
    </row>
    <row r="118" spans="1:5" x14ac:dyDescent="0.25">
      <c r="A118" s="7"/>
      <c r="B118" s="4" t="s">
        <v>6</v>
      </c>
      <c r="C118" s="16">
        <v>790</v>
      </c>
      <c r="E118" s="35">
        <f>D118*C118</f>
        <v>0</v>
      </c>
    </row>
    <row r="119" spans="1:5" x14ac:dyDescent="0.25">
      <c r="A119" s="7"/>
      <c r="B119" s="4"/>
      <c r="C119" s="17"/>
    </row>
    <row r="120" spans="1:5" ht="30" x14ac:dyDescent="0.25">
      <c r="A120" s="7" t="s">
        <v>102</v>
      </c>
      <c r="B120" s="4" t="s">
        <v>103</v>
      </c>
      <c r="C120" s="5"/>
      <c r="D120" s="34"/>
    </row>
    <row r="121" spans="1:5" x14ac:dyDescent="0.25">
      <c r="A121" s="7"/>
      <c r="B121" s="4" t="s">
        <v>104</v>
      </c>
      <c r="C121" s="5">
        <v>1</v>
      </c>
      <c r="E121" s="35">
        <f>D121*C121</f>
        <v>0</v>
      </c>
    </row>
    <row r="122" spans="1:5" x14ac:dyDescent="0.25">
      <c r="A122" s="7"/>
      <c r="B122" s="4"/>
      <c r="C122" s="5"/>
    </row>
    <row r="123" spans="1:5" ht="75" x14ac:dyDescent="0.25">
      <c r="A123" s="7" t="s">
        <v>105</v>
      </c>
      <c r="B123" s="4" t="s">
        <v>106</v>
      </c>
      <c r="C123" s="5"/>
      <c r="D123" s="34"/>
    </row>
    <row r="124" spans="1:5" x14ac:dyDescent="0.25">
      <c r="A124" s="7"/>
      <c r="B124" s="4" t="s">
        <v>1</v>
      </c>
      <c r="C124" s="5">
        <v>9.5</v>
      </c>
      <c r="E124" s="35">
        <f>D124*C124</f>
        <v>0</v>
      </c>
    </row>
    <row r="125" spans="1:5" x14ac:dyDescent="0.25">
      <c r="A125" s="7"/>
      <c r="B125" s="4"/>
      <c r="C125" s="5"/>
    </row>
    <row r="126" spans="1:5" ht="45" x14ac:dyDescent="0.25">
      <c r="A126" s="7" t="s">
        <v>107</v>
      </c>
      <c r="B126" s="15" t="s">
        <v>108</v>
      </c>
      <c r="C126" s="17"/>
    </row>
    <row r="127" spans="1:5" x14ac:dyDescent="0.25">
      <c r="A127" s="7"/>
      <c r="B127" s="4" t="s">
        <v>21</v>
      </c>
      <c r="C127" s="5">
        <v>16.5</v>
      </c>
      <c r="E127" s="35">
        <f>D127*C127</f>
        <v>0</v>
      </c>
    </row>
    <row r="128" spans="1:5" x14ac:dyDescent="0.25">
      <c r="A128" s="7"/>
      <c r="B128" s="4"/>
      <c r="C128" s="17"/>
    </row>
    <row r="129" spans="1:5" ht="105" x14ac:dyDescent="0.25">
      <c r="A129" s="7" t="s">
        <v>109</v>
      </c>
      <c r="B129" s="4" t="s">
        <v>110</v>
      </c>
      <c r="C129" s="17"/>
    </row>
    <row r="130" spans="1:5" x14ac:dyDescent="0.25">
      <c r="A130" s="7"/>
      <c r="B130" s="4" t="s">
        <v>7</v>
      </c>
      <c r="C130" s="5">
        <v>33</v>
      </c>
      <c r="E130" s="35">
        <f>D130*C130</f>
        <v>0</v>
      </c>
    </row>
    <row r="131" spans="1:5" x14ac:dyDescent="0.25">
      <c r="A131" s="7"/>
      <c r="B131" s="4"/>
      <c r="C131" s="5"/>
    </row>
    <row r="132" spans="1:5" x14ac:dyDescent="0.25">
      <c r="A132" s="7"/>
      <c r="B132" s="18"/>
      <c r="C132" s="5"/>
    </row>
    <row r="133" spans="1:5" ht="45" x14ac:dyDescent="0.25">
      <c r="A133" s="7" t="s">
        <v>111</v>
      </c>
      <c r="B133" s="15" t="s">
        <v>113</v>
      </c>
      <c r="C133" s="5"/>
    </row>
    <row r="134" spans="1:5" x14ac:dyDescent="0.25">
      <c r="A134" s="7"/>
      <c r="B134" s="4" t="s">
        <v>7</v>
      </c>
      <c r="C134" s="16">
        <v>8</v>
      </c>
      <c r="E134" s="35">
        <f>D134*C134</f>
        <v>0</v>
      </c>
    </row>
    <row r="135" spans="1:5" x14ac:dyDescent="0.25">
      <c r="A135" s="7"/>
      <c r="B135" s="4"/>
      <c r="C135" s="5"/>
    </row>
    <row r="136" spans="1:5" ht="75" x14ac:dyDescent="0.25">
      <c r="A136" s="7" t="s">
        <v>112</v>
      </c>
      <c r="B136" s="15" t="s">
        <v>115</v>
      </c>
      <c r="C136" s="5"/>
    </row>
    <row r="137" spans="1:5" x14ac:dyDescent="0.25">
      <c r="A137" s="7"/>
      <c r="B137" s="18" t="s">
        <v>7</v>
      </c>
      <c r="C137" s="16">
        <v>8</v>
      </c>
      <c r="E137" s="35">
        <f>D137*C137</f>
        <v>0</v>
      </c>
    </row>
    <row r="138" spans="1:5" x14ac:dyDescent="0.25">
      <c r="A138" s="7"/>
      <c r="B138" s="18"/>
      <c r="C138" s="5"/>
    </row>
    <row r="139" spans="1:5" ht="60" x14ac:dyDescent="0.25">
      <c r="A139" s="7" t="s">
        <v>1489</v>
      </c>
      <c r="B139" s="4" t="s">
        <v>117</v>
      </c>
      <c r="C139" s="5"/>
    </row>
    <row r="140" spans="1:5" x14ac:dyDescent="0.25">
      <c r="A140" s="7"/>
      <c r="B140" s="4" t="s">
        <v>104</v>
      </c>
      <c r="C140" s="16">
        <v>1</v>
      </c>
      <c r="E140" s="35">
        <f>D140*C140</f>
        <v>0</v>
      </c>
    </row>
    <row r="141" spans="1:5" x14ac:dyDescent="0.25">
      <c r="A141" s="7"/>
      <c r="B141" s="4"/>
      <c r="C141" s="5"/>
    </row>
    <row r="142" spans="1:5" ht="45" x14ac:dyDescent="0.25">
      <c r="A142" s="7" t="s">
        <v>116</v>
      </c>
      <c r="B142" s="4" t="s">
        <v>119</v>
      </c>
      <c r="C142" s="5"/>
    </row>
    <row r="143" spans="1:5" x14ac:dyDescent="0.25">
      <c r="A143" s="7"/>
      <c r="B143" s="4" t="s">
        <v>104</v>
      </c>
      <c r="C143" s="5">
        <v>1</v>
      </c>
      <c r="E143" s="35">
        <f>D143*C143</f>
        <v>0</v>
      </c>
    </row>
    <row r="144" spans="1:5" x14ac:dyDescent="0.25">
      <c r="A144" s="7"/>
      <c r="B144" s="4"/>
      <c r="C144" s="5"/>
    </row>
    <row r="145" spans="1:5" ht="45" x14ac:dyDescent="0.25">
      <c r="A145" s="7" t="s">
        <v>118</v>
      </c>
      <c r="B145" s="4" t="s">
        <v>121</v>
      </c>
      <c r="C145" s="5"/>
    </row>
    <row r="146" spans="1:5" x14ac:dyDescent="0.25">
      <c r="A146" s="7"/>
      <c r="B146" s="4" t="s">
        <v>104</v>
      </c>
      <c r="C146" s="5">
        <v>1</v>
      </c>
      <c r="E146" s="35">
        <f>D146*C146</f>
        <v>0</v>
      </c>
    </row>
    <row r="147" spans="1:5" x14ac:dyDescent="0.25">
      <c r="A147" s="7"/>
      <c r="B147" s="4"/>
      <c r="C147" s="5"/>
    </row>
    <row r="148" spans="1:5" ht="105" x14ac:dyDescent="0.25">
      <c r="A148" s="7" t="s">
        <v>120</v>
      </c>
      <c r="B148" s="4" t="s">
        <v>123</v>
      </c>
      <c r="C148" s="5"/>
    </row>
    <row r="149" spans="1:5" x14ac:dyDescent="0.25">
      <c r="A149" s="7"/>
      <c r="B149" s="4" t="s">
        <v>124</v>
      </c>
      <c r="C149" s="16">
        <v>1</v>
      </c>
      <c r="E149" s="35">
        <f>D149*C149</f>
        <v>0</v>
      </c>
    </row>
    <row r="150" spans="1:5" x14ac:dyDescent="0.25">
      <c r="A150" s="7"/>
      <c r="B150" s="4"/>
      <c r="C150" s="5"/>
    </row>
    <row r="151" spans="1:5" ht="30" x14ac:dyDescent="0.25">
      <c r="A151" s="7" t="s">
        <v>122</v>
      </c>
      <c r="B151" s="4" t="s">
        <v>126</v>
      </c>
      <c r="C151" s="5"/>
    </row>
    <row r="152" spans="1:5" x14ac:dyDescent="0.25">
      <c r="A152" s="7"/>
      <c r="B152" s="4" t="s">
        <v>104</v>
      </c>
      <c r="C152" s="5">
        <v>1</v>
      </c>
      <c r="E152" s="35">
        <f>D152*C152</f>
        <v>0</v>
      </c>
    </row>
    <row r="153" spans="1:5" x14ac:dyDescent="0.25">
      <c r="A153" s="7"/>
      <c r="B153" s="4"/>
      <c r="C153" s="5"/>
    </row>
    <row r="154" spans="1:5" x14ac:dyDescent="0.25">
      <c r="A154" s="7"/>
      <c r="B154" s="4"/>
      <c r="C154" s="17"/>
    </row>
    <row r="155" spans="1:5" ht="180" x14ac:dyDescent="0.25">
      <c r="A155" s="7" t="s">
        <v>125</v>
      </c>
      <c r="B155" s="4" t="s">
        <v>129</v>
      </c>
      <c r="C155" s="5"/>
      <c r="D155" s="34"/>
    </row>
    <row r="156" spans="1:5" ht="15.75" x14ac:dyDescent="0.25">
      <c r="A156" s="7"/>
      <c r="B156" s="18" t="s">
        <v>130</v>
      </c>
      <c r="C156" s="5"/>
      <c r="D156" s="34"/>
    </row>
    <row r="157" spans="1:5" x14ac:dyDescent="0.25">
      <c r="A157" s="7"/>
      <c r="B157" s="4" t="s">
        <v>104</v>
      </c>
      <c r="C157" s="5">
        <v>2</v>
      </c>
      <c r="E157" s="35">
        <f>D157*C157</f>
        <v>0</v>
      </c>
    </row>
    <row r="158" spans="1:5" x14ac:dyDescent="0.25">
      <c r="A158" s="7"/>
      <c r="B158" s="19"/>
      <c r="C158" s="17"/>
    </row>
    <row r="159" spans="1:5" ht="15.75" x14ac:dyDescent="0.25">
      <c r="A159" s="7"/>
      <c r="B159" s="18" t="s">
        <v>131</v>
      </c>
      <c r="C159" s="5"/>
      <c r="D159" s="34"/>
    </row>
    <row r="160" spans="1:5" x14ac:dyDescent="0.25">
      <c r="A160" s="7"/>
      <c r="B160" s="4" t="s">
        <v>104</v>
      </c>
      <c r="C160" s="5">
        <v>4</v>
      </c>
      <c r="E160" s="35">
        <f>D160*C160</f>
        <v>0</v>
      </c>
    </row>
    <row r="161" spans="1:5" x14ac:dyDescent="0.25">
      <c r="A161" s="7"/>
      <c r="B161" s="4"/>
      <c r="C161" s="5"/>
    </row>
    <row r="162" spans="1:5" ht="60" x14ac:dyDescent="0.25">
      <c r="A162" s="7" t="s">
        <v>127</v>
      </c>
      <c r="B162" s="4" t="s">
        <v>132</v>
      </c>
      <c r="C162" s="5"/>
    </row>
    <row r="163" spans="1:5" ht="15.75" x14ac:dyDescent="0.25">
      <c r="A163" s="7"/>
      <c r="B163" s="4" t="s">
        <v>7</v>
      </c>
      <c r="C163" s="5">
        <v>87</v>
      </c>
      <c r="D163" s="34"/>
      <c r="E163" s="35">
        <f>D163*C163</f>
        <v>0</v>
      </c>
    </row>
    <row r="164" spans="1:5" ht="15.75" x14ac:dyDescent="0.25">
      <c r="A164" s="7"/>
      <c r="B164" s="4"/>
      <c r="C164" s="5"/>
      <c r="D164" s="34"/>
    </row>
    <row r="165" spans="1:5" ht="60" x14ac:dyDescent="0.25">
      <c r="A165" s="7" t="s">
        <v>128</v>
      </c>
      <c r="B165" s="4" t="s">
        <v>133</v>
      </c>
      <c r="C165" s="5"/>
    </row>
    <row r="166" spans="1:5" ht="15.75" x14ac:dyDescent="0.25">
      <c r="A166" s="7"/>
      <c r="B166" s="4" t="s">
        <v>7</v>
      </c>
      <c r="C166" s="5">
        <v>87</v>
      </c>
      <c r="D166" s="34"/>
      <c r="E166" s="35">
        <f>D166*C166</f>
        <v>0</v>
      </c>
    </row>
    <row r="167" spans="1:5" ht="15.75" x14ac:dyDescent="0.25">
      <c r="A167" s="7"/>
      <c r="B167" s="4"/>
      <c r="C167" s="5"/>
      <c r="D167" s="34"/>
    </row>
    <row r="168" spans="1:5" ht="45" x14ac:dyDescent="0.25">
      <c r="A168" s="7" t="s">
        <v>1490</v>
      </c>
      <c r="B168" s="4" t="s">
        <v>134</v>
      </c>
      <c r="C168" s="5"/>
      <c r="D168" s="34"/>
    </row>
    <row r="169" spans="1:5" ht="15.75" x14ac:dyDescent="0.25">
      <c r="A169" s="7"/>
      <c r="B169" s="4" t="s">
        <v>104</v>
      </c>
      <c r="C169" s="5">
        <v>1</v>
      </c>
      <c r="D169" s="34"/>
      <c r="E169" s="35">
        <f>D169*C169</f>
        <v>0</v>
      </c>
    </row>
    <row r="170" spans="1:5" ht="15.75" x14ac:dyDescent="0.25">
      <c r="A170" s="7"/>
      <c r="B170" s="4"/>
      <c r="C170" s="5"/>
      <c r="D170" s="34"/>
    </row>
    <row r="171" spans="1:5" ht="15.75" x14ac:dyDescent="0.25">
      <c r="A171" s="6">
        <v>3</v>
      </c>
      <c r="B171" s="3" t="s">
        <v>135</v>
      </c>
      <c r="C171" s="5"/>
    </row>
    <row r="172" spans="1:5" ht="15.75" x14ac:dyDescent="0.25">
      <c r="A172" s="6"/>
      <c r="B172" s="3"/>
      <c r="C172" s="5"/>
    </row>
    <row r="173" spans="1:5" ht="15.75" x14ac:dyDescent="0.25">
      <c r="A173" s="6"/>
      <c r="B173" s="3"/>
      <c r="C173" s="5"/>
    </row>
    <row r="174" spans="1:5" ht="15.75" x14ac:dyDescent="0.25">
      <c r="A174" s="6"/>
      <c r="B174" s="3" t="s">
        <v>52</v>
      </c>
      <c r="C174" s="5"/>
    </row>
    <row r="175" spans="1:5" ht="15.75" x14ac:dyDescent="0.25">
      <c r="A175" s="6"/>
      <c r="B175" s="3"/>
      <c r="C175" s="5"/>
    </row>
    <row r="176" spans="1:5" ht="75" x14ac:dyDescent="0.25">
      <c r="A176" s="6"/>
      <c r="B176" s="4" t="s">
        <v>53</v>
      </c>
      <c r="C176" s="5"/>
    </row>
    <row r="177" spans="1:3" ht="15.75" x14ac:dyDescent="0.25">
      <c r="A177" s="6"/>
      <c r="B177" s="4" t="s">
        <v>54</v>
      </c>
      <c r="C177" s="9"/>
    </row>
    <row r="178" spans="1:3" ht="30" x14ac:dyDescent="0.25">
      <c r="A178" s="6"/>
      <c r="B178" s="4" t="s">
        <v>55</v>
      </c>
      <c r="C178" s="9"/>
    </row>
    <row r="179" spans="1:3" ht="30" x14ac:dyDescent="0.25">
      <c r="A179" s="6"/>
      <c r="B179" s="4" t="s">
        <v>56</v>
      </c>
      <c r="C179" s="9"/>
    </row>
    <row r="180" spans="1:3" ht="30" x14ac:dyDescent="0.25">
      <c r="A180" s="6"/>
      <c r="B180" s="4" t="s">
        <v>57</v>
      </c>
      <c r="C180" s="9"/>
    </row>
    <row r="181" spans="1:3" ht="45" x14ac:dyDescent="0.25">
      <c r="A181" s="6"/>
      <c r="B181" s="4" t="s">
        <v>136</v>
      </c>
      <c r="C181" s="9"/>
    </row>
    <row r="182" spans="1:3" ht="30" x14ac:dyDescent="0.25">
      <c r="A182" s="6"/>
      <c r="B182" s="4" t="s">
        <v>59</v>
      </c>
      <c r="C182" s="9"/>
    </row>
    <row r="183" spans="1:3" ht="30" x14ac:dyDescent="0.25">
      <c r="A183" s="6"/>
      <c r="B183" s="4" t="s">
        <v>60</v>
      </c>
      <c r="C183" s="9"/>
    </row>
    <row r="184" spans="1:3" ht="30" x14ac:dyDescent="0.25">
      <c r="A184" s="6"/>
      <c r="B184" s="4" t="s">
        <v>61</v>
      </c>
      <c r="C184" s="9"/>
    </row>
    <row r="185" spans="1:3" ht="15.75" x14ac:dyDescent="0.25">
      <c r="A185" s="6"/>
      <c r="B185" s="4" t="s">
        <v>62</v>
      </c>
      <c r="C185" s="9"/>
    </row>
    <row r="186" spans="1:3" ht="30" x14ac:dyDescent="0.25">
      <c r="A186" s="6"/>
      <c r="B186" s="4" t="s">
        <v>63</v>
      </c>
      <c r="C186" s="9"/>
    </row>
    <row r="187" spans="1:3" ht="30" x14ac:dyDescent="0.25">
      <c r="A187" s="6"/>
      <c r="B187" s="4" t="s">
        <v>64</v>
      </c>
      <c r="C187" s="9"/>
    </row>
    <row r="188" spans="1:3" ht="45" x14ac:dyDescent="0.25">
      <c r="A188" s="6"/>
      <c r="B188" s="4" t="s">
        <v>65</v>
      </c>
      <c r="C188" s="9"/>
    </row>
    <row r="189" spans="1:3" ht="30" x14ac:dyDescent="0.25">
      <c r="A189" s="6"/>
      <c r="B189" s="4" t="s">
        <v>66</v>
      </c>
      <c r="C189" s="9"/>
    </row>
    <row r="190" spans="1:3" ht="15.75" x14ac:dyDescent="0.25">
      <c r="A190" s="6"/>
      <c r="B190" s="4" t="s">
        <v>67</v>
      </c>
      <c r="C190" s="9"/>
    </row>
    <row r="191" spans="1:3" ht="30" x14ac:dyDescent="0.25">
      <c r="A191" s="6"/>
      <c r="B191" s="4" t="s">
        <v>68</v>
      </c>
      <c r="C191" s="9"/>
    </row>
    <row r="192" spans="1:3" ht="75" x14ac:dyDescent="0.25">
      <c r="A192" s="6"/>
      <c r="B192" s="4" t="s">
        <v>69</v>
      </c>
      <c r="C192" s="9"/>
    </row>
    <row r="193" spans="1:3" ht="30" x14ac:dyDescent="0.25">
      <c r="A193" s="6"/>
      <c r="B193" s="4" t="s">
        <v>70</v>
      </c>
      <c r="C193" s="9"/>
    </row>
    <row r="194" spans="1:3" ht="45" x14ac:dyDescent="0.25">
      <c r="A194" s="6"/>
      <c r="B194" s="4" t="s">
        <v>71</v>
      </c>
      <c r="C194" s="9"/>
    </row>
    <row r="195" spans="1:3" ht="30" x14ac:dyDescent="0.25">
      <c r="A195" s="6"/>
      <c r="B195" s="4" t="s">
        <v>137</v>
      </c>
      <c r="C195" s="9"/>
    </row>
    <row r="196" spans="1:3" ht="30" x14ac:dyDescent="0.25">
      <c r="A196" s="6"/>
      <c r="B196" s="4" t="s">
        <v>73</v>
      </c>
      <c r="C196" s="9"/>
    </row>
    <row r="197" spans="1:3" ht="30" x14ac:dyDescent="0.25">
      <c r="A197" s="6"/>
      <c r="B197" s="4" t="s">
        <v>74</v>
      </c>
      <c r="C197" s="9"/>
    </row>
    <row r="198" spans="1:3" ht="45" x14ac:dyDescent="0.25">
      <c r="A198" s="6"/>
      <c r="B198" s="4" t="s">
        <v>75</v>
      </c>
      <c r="C198" s="9"/>
    </row>
    <row r="199" spans="1:3" ht="105" x14ac:dyDescent="0.25">
      <c r="A199" s="6"/>
      <c r="B199" s="4" t="s">
        <v>76</v>
      </c>
      <c r="C199" s="9"/>
    </row>
    <row r="200" spans="1:3" ht="30" x14ac:dyDescent="0.25">
      <c r="A200" s="6"/>
      <c r="B200" s="4" t="s">
        <v>77</v>
      </c>
      <c r="C200" s="9"/>
    </row>
    <row r="201" spans="1:3" ht="60" x14ac:dyDescent="0.25">
      <c r="A201" s="6"/>
      <c r="B201" s="10" t="s">
        <v>78</v>
      </c>
      <c r="C201" s="9"/>
    </row>
    <row r="202" spans="1:3" ht="60" x14ac:dyDescent="0.25">
      <c r="A202" s="6"/>
      <c r="B202" s="10" t="s">
        <v>138</v>
      </c>
      <c r="C202" s="9"/>
    </row>
    <row r="203" spans="1:3" ht="120" x14ac:dyDescent="0.25">
      <c r="A203" s="6"/>
      <c r="B203" s="10" t="s">
        <v>80</v>
      </c>
      <c r="C203" s="9"/>
    </row>
    <row r="204" spans="1:3" ht="15.75" x14ac:dyDescent="0.25">
      <c r="A204" s="6"/>
      <c r="B204" s="4"/>
      <c r="C204" s="9"/>
    </row>
    <row r="205" spans="1:3" ht="60" x14ac:dyDescent="0.25">
      <c r="A205" s="6"/>
      <c r="B205" s="11" t="s">
        <v>81</v>
      </c>
      <c r="C205" s="5"/>
    </row>
    <row r="206" spans="1:3" ht="75" x14ac:dyDescent="0.25">
      <c r="A206" s="6"/>
      <c r="B206" s="4" t="s">
        <v>139</v>
      </c>
      <c r="C206" s="5"/>
    </row>
    <row r="207" spans="1:3" ht="78.75" x14ac:dyDescent="0.25">
      <c r="A207" s="6"/>
      <c r="B207" s="3" t="s">
        <v>140</v>
      </c>
      <c r="C207" s="5"/>
    </row>
    <row r="208" spans="1:3" ht="47.25" x14ac:dyDescent="0.25">
      <c r="A208" s="6"/>
      <c r="B208" s="3" t="s">
        <v>84</v>
      </c>
      <c r="C208" s="5"/>
    </row>
    <row r="209" spans="1:3" ht="15.75" x14ac:dyDescent="0.25">
      <c r="A209" s="6"/>
      <c r="B209" s="3"/>
      <c r="C209" s="5"/>
    </row>
    <row r="210" spans="1:3" ht="150" x14ac:dyDescent="0.25">
      <c r="A210" s="6"/>
      <c r="B210" s="10" t="s">
        <v>141</v>
      </c>
      <c r="C210" s="5"/>
    </row>
    <row r="211" spans="1:3" ht="150" x14ac:dyDescent="0.25">
      <c r="A211" s="6"/>
      <c r="B211" s="11" t="s">
        <v>86</v>
      </c>
      <c r="C211" s="5"/>
    </row>
    <row r="212" spans="1:3" ht="150" x14ac:dyDescent="0.25">
      <c r="A212" s="6"/>
      <c r="B212" s="11" t="s">
        <v>142</v>
      </c>
      <c r="C212" s="5"/>
    </row>
    <row r="213" spans="1:3" ht="15.75" x14ac:dyDescent="0.25">
      <c r="A213" s="7"/>
      <c r="B213" s="3"/>
      <c r="C213" s="5"/>
    </row>
    <row r="214" spans="1:3" ht="15.75" x14ac:dyDescent="0.25">
      <c r="A214" s="7"/>
      <c r="B214" s="3"/>
      <c r="C214" s="3"/>
    </row>
    <row r="215" spans="1:3" ht="15.75" x14ac:dyDescent="0.25">
      <c r="A215" s="6" t="s">
        <v>143</v>
      </c>
      <c r="B215" s="3" t="s">
        <v>144</v>
      </c>
      <c r="C215" s="5"/>
    </row>
    <row r="216" spans="1:3" x14ac:dyDescent="0.25">
      <c r="A216" s="7"/>
      <c r="B216" s="4"/>
      <c r="C216" s="5"/>
    </row>
    <row r="217" spans="1:3" x14ac:dyDescent="0.25">
      <c r="A217" s="7"/>
      <c r="B217" s="4" t="s">
        <v>145</v>
      </c>
      <c r="C217" s="5"/>
    </row>
    <row r="218" spans="1:3" ht="90" x14ac:dyDescent="0.25">
      <c r="A218" s="7"/>
      <c r="B218" s="4" t="s">
        <v>146</v>
      </c>
      <c r="C218" s="5"/>
    </row>
    <row r="219" spans="1:3" ht="60" x14ac:dyDescent="0.25">
      <c r="A219" s="7"/>
      <c r="B219" s="4" t="s">
        <v>147</v>
      </c>
      <c r="C219" s="5"/>
    </row>
    <row r="220" spans="1:3" ht="30" x14ac:dyDescent="0.25">
      <c r="A220" s="7"/>
      <c r="B220" s="4" t="s">
        <v>148</v>
      </c>
      <c r="C220" s="5"/>
    </row>
    <row r="221" spans="1:3" x14ac:dyDescent="0.25">
      <c r="A221" s="7"/>
      <c r="B221" s="4"/>
      <c r="C221" s="5"/>
    </row>
    <row r="222" spans="1:3" ht="63" x14ac:dyDescent="0.25">
      <c r="A222" s="7"/>
      <c r="B222" s="3" t="s">
        <v>149</v>
      </c>
      <c r="C222" s="5"/>
    </row>
    <row r="223" spans="1:3" x14ac:dyDescent="0.25">
      <c r="A223" s="7"/>
      <c r="B223" s="4"/>
      <c r="C223" s="5"/>
    </row>
    <row r="224" spans="1:3" x14ac:dyDescent="0.25">
      <c r="A224" s="7"/>
      <c r="B224" s="4"/>
      <c r="C224" s="5"/>
    </row>
    <row r="225" spans="1:5" ht="135" x14ac:dyDescent="0.25">
      <c r="A225" s="7" t="s">
        <v>150</v>
      </c>
      <c r="B225" s="4" t="s">
        <v>151</v>
      </c>
      <c r="C225" s="5"/>
    </row>
    <row r="226" spans="1:5" ht="30" x14ac:dyDescent="0.25">
      <c r="A226" s="7"/>
      <c r="B226" s="18" t="s">
        <v>152</v>
      </c>
      <c r="C226" s="5"/>
    </row>
    <row r="227" spans="1:5" ht="45" x14ac:dyDescent="0.25">
      <c r="A227" s="7"/>
      <c r="B227" s="18" t="s">
        <v>153</v>
      </c>
      <c r="C227" s="5"/>
    </row>
    <row r="228" spans="1:5" ht="30" x14ac:dyDescent="0.25">
      <c r="A228" s="7"/>
      <c r="B228" s="18" t="s">
        <v>154</v>
      </c>
      <c r="C228" s="5"/>
    </row>
    <row r="229" spans="1:5" ht="75" x14ac:dyDescent="0.25">
      <c r="A229" s="7"/>
      <c r="B229" s="4" t="s">
        <v>155</v>
      </c>
      <c r="C229" s="5"/>
    </row>
    <row r="230" spans="1:5" x14ac:dyDescent="0.25">
      <c r="A230" s="7"/>
      <c r="B230" s="4" t="s">
        <v>33</v>
      </c>
      <c r="C230" s="5">
        <v>105</v>
      </c>
      <c r="E230" s="35">
        <f>D230*C230</f>
        <v>0</v>
      </c>
    </row>
    <row r="231" spans="1:5" x14ac:dyDescent="0.25">
      <c r="A231" s="7"/>
      <c r="B231" s="4"/>
      <c r="C231" s="5"/>
    </row>
    <row r="232" spans="1:5" ht="45" x14ac:dyDescent="0.25">
      <c r="A232" s="7"/>
      <c r="B232" s="4" t="s">
        <v>156</v>
      </c>
      <c r="C232" s="5"/>
    </row>
    <row r="233" spans="1:5" x14ac:dyDescent="0.25">
      <c r="A233" s="7"/>
      <c r="B233" s="4" t="s">
        <v>7</v>
      </c>
      <c r="C233" s="5">
        <v>10</v>
      </c>
      <c r="E233" s="35">
        <f>D233*C233</f>
        <v>0</v>
      </c>
    </row>
    <row r="234" spans="1:5" x14ac:dyDescent="0.25">
      <c r="A234" s="7"/>
      <c r="B234" s="4"/>
      <c r="C234" s="5"/>
    </row>
    <row r="235" spans="1:5" ht="150" x14ac:dyDescent="0.25">
      <c r="A235" s="7" t="s">
        <v>157</v>
      </c>
      <c r="B235" s="4" t="s">
        <v>158</v>
      </c>
      <c r="C235" s="5"/>
    </row>
    <row r="236" spans="1:5" ht="30" x14ac:dyDescent="0.25">
      <c r="A236" s="7"/>
      <c r="B236" s="18" t="s">
        <v>159</v>
      </c>
      <c r="C236" s="5"/>
    </row>
    <row r="237" spans="1:5" ht="30" x14ac:dyDescent="0.25">
      <c r="A237" s="7"/>
      <c r="B237" s="18" t="s">
        <v>160</v>
      </c>
      <c r="C237" s="5"/>
    </row>
    <row r="238" spans="1:5" ht="75" x14ac:dyDescent="0.25">
      <c r="A238" s="7"/>
      <c r="B238" s="4" t="s">
        <v>155</v>
      </c>
      <c r="C238" s="5"/>
    </row>
    <row r="239" spans="1:5" x14ac:dyDescent="0.25">
      <c r="A239" s="7"/>
      <c r="B239" s="4" t="s">
        <v>33</v>
      </c>
      <c r="C239" s="5">
        <v>68</v>
      </c>
      <c r="E239" s="35">
        <f>D239*C239:C240</f>
        <v>0</v>
      </c>
    </row>
    <row r="240" spans="1:5" x14ac:dyDescent="0.25">
      <c r="A240" s="7"/>
      <c r="B240" s="4"/>
      <c r="C240" s="5"/>
    </row>
    <row r="241" spans="1:5" ht="60" x14ac:dyDescent="0.25">
      <c r="A241" s="7" t="s">
        <v>161</v>
      </c>
      <c r="B241" s="4" t="s">
        <v>162</v>
      </c>
      <c r="C241" s="5"/>
    </row>
    <row r="242" spans="1:5" x14ac:dyDescent="0.25">
      <c r="A242" s="7"/>
      <c r="B242" s="18" t="s">
        <v>163</v>
      </c>
      <c r="C242" s="5"/>
    </row>
    <row r="243" spans="1:5" x14ac:dyDescent="0.25">
      <c r="A243" s="7"/>
      <c r="B243" s="18" t="s">
        <v>164</v>
      </c>
      <c r="C243" s="5"/>
    </row>
    <row r="244" spans="1:5" x14ac:dyDescent="0.25">
      <c r="A244" s="7"/>
      <c r="B244" s="4" t="s">
        <v>104</v>
      </c>
      <c r="C244" s="5">
        <v>2</v>
      </c>
      <c r="E244" s="35">
        <f>D244*C244</f>
        <v>0</v>
      </c>
    </row>
    <row r="245" spans="1:5" x14ac:dyDescent="0.25">
      <c r="A245" s="7"/>
      <c r="B245" s="4"/>
      <c r="C245" s="5"/>
    </row>
    <row r="246" spans="1:5" x14ac:dyDescent="0.25">
      <c r="A246" s="7"/>
      <c r="B246" s="18" t="s">
        <v>165</v>
      </c>
      <c r="C246" s="5"/>
    </row>
    <row r="247" spans="1:5" x14ac:dyDescent="0.25">
      <c r="A247" s="7"/>
      <c r="B247" s="18" t="s">
        <v>104</v>
      </c>
      <c r="C247" s="5">
        <v>1</v>
      </c>
      <c r="E247" s="35">
        <f>D247*C247</f>
        <v>0</v>
      </c>
    </row>
    <row r="248" spans="1:5" x14ac:dyDescent="0.25">
      <c r="A248" s="7"/>
      <c r="B248" s="4"/>
      <c r="C248" s="5"/>
    </row>
    <row r="249" spans="1:5" ht="32.65" customHeight="1" x14ac:dyDescent="0.25">
      <c r="A249" s="7" t="s">
        <v>166</v>
      </c>
      <c r="B249" s="4" t="s">
        <v>167</v>
      </c>
      <c r="C249" s="14"/>
    </row>
    <row r="250" spans="1:5" ht="15.75" x14ac:dyDescent="0.25">
      <c r="A250" s="20"/>
      <c r="B250" s="4" t="s">
        <v>168</v>
      </c>
      <c r="C250" s="14"/>
    </row>
    <row r="251" spans="1:5" x14ac:dyDescent="0.25">
      <c r="A251" s="20"/>
      <c r="B251" s="4" t="s">
        <v>21</v>
      </c>
      <c r="C251" s="5">
        <v>5</v>
      </c>
      <c r="E251" s="35">
        <f>D251*C251</f>
        <v>0</v>
      </c>
    </row>
    <row r="252" spans="1:5" x14ac:dyDescent="0.25">
      <c r="A252" s="20"/>
      <c r="B252" s="4"/>
      <c r="C252" s="5"/>
    </row>
    <row r="253" spans="1:5" x14ac:dyDescent="0.25">
      <c r="A253" s="20"/>
      <c r="B253" s="4" t="s">
        <v>169</v>
      </c>
      <c r="C253" s="5"/>
    </row>
    <row r="254" spans="1:5" x14ac:dyDescent="0.25">
      <c r="A254" s="20"/>
      <c r="B254" s="4" t="s">
        <v>21</v>
      </c>
      <c r="C254" s="5">
        <v>2</v>
      </c>
      <c r="E254" s="35">
        <f>D254*C254</f>
        <v>0</v>
      </c>
    </row>
    <row r="255" spans="1:5" x14ac:dyDescent="0.25">
      <c r="A255" s="20"/>
      <c r="B255" s="4"/>
      <c r="C255" s="5"/>
    </row>
    <row r="256" spans="1:5" x14ac:dyDescent="0.25">
      <c r="A256" s="20"/>
      <c r="B256" s="4" t="s">
        <v>170</v>
      </c>
      <c r="C256" s="5"/>
    </row>
    <row r="257" spans="1:5" x14ac:dyDescent="0.25">
      <c r="A257" s="20"/>
      <c r="B257" s="4" t="s">
        <v>21</v>
      </c>
      <c r="C257" s="5">
        <v>2</v>
      </c>
      <c r="E257" s="35">
        <f>D257*C257</f>
        <v>0</v>
      </c>
    </row>
    <row r="258" spans="1:5" x14ac:dyDescent="0.25">
      <c r="A258" s="20"/>
      <c r="B258" s="4"/>
      <c r="C258" s="5"/>
    </row>
    <row r="259" spans="1:5" ht="180" x14ac:dyDescent="0.25">
      <c r="A259" s="4" t="s">
        <v>171</v>
      </c>
      <c r="B259" s="4" t="s">
        <v>172</v>
      </c>
      <c r="C259" s="14"/>
    </row>
    <row r="260" spans="1:5" ht="30" x14ac:dyDescent="0.25">
      <c r="A260" s="21"/>
      <c r="B260" s="4" t="s">
        <v>173</v>
      </c>
      <c r="C260" s="14"/>
    </row>
    <row r="261" spans="1:5" x14ac:dyDescent="0.25">
      <c r="A261" s="21"/>
      <c r="B261" s="4" t="s">
        <v>33</v>
      </c>
      <c r="C261" s="5">
        <v>45</v>
      </c>
      <c r="E261" s="35">
        <f>D261*C261</f>
        <v>0</v>
      </c>
    </row>
    <row r="262" spans="1:5" x14ac:dyDescent="0.25">
      <c r="A262" s="7"/>
      <c r="B262" s="4"/>
      <c r="C262" s="5"/>
    </row>
    <row r="263" spans="1:5" ht="105" x14ac:dyDescent="0.25">
      <c r="A263" s="7" t="s">
        <v>174</v>
      </c>
      <c r="B263" s="4" t="s">
        <v>175</v>
      </c>
      <c r="C263" s="5"/>
    </row>
    <row r="264" spans="1:5" x14ac:dyDescent="0.25">
      <c r="A264" s="7"/>
      <c r="B264" s="4" t="s">
        <v>176</v>
      </c>
      <c r="C264" s="5">
        <v>50</v>
      </c>
      <c r="E264" s="35">
        <f>D264*C264</f>
        <v>0</v>
      </c>
    </row>
    <row r="265" spans="1:5" x14ac:dyDescent="0.25">
      <c r="A265" s="7"/>
      <c r="B265" s="4"/>
      <c r="C265" s="5"/>
    </row>
    <row r="266" spans="1:5" ht="30" x14ac:dyDescent="0.25">
      <c r="A266" s="7" t="s">
        <v>177</v>
      </c>
      <c r="B266" s="4" t="s">
        <v>178</v>
      </c>
      <c r="C266" s="5"/>
    </row>
    <row r="267" spans="1:5" x14ac:dyDescent="0.25">
      <c r="A267" s="7"/>
      <c r="B267" s="4" t="s">
        <v>21</v>
      </c>
      <c r="C267" s="5">
        <v>15</v>
      </c>
      <c r="E267" s="35">
        <f>D267*C267</f>
        <v>0</v>
      </c>
    </row>
    <row r="268" spans="1:5" x14ac:dyDescent="0.25">
      <c r="A268" s="7"/>
      <c r="B268" s="4"/>
      <c r="C268" s="5"/>
    </row>
    <row r="269" spans="1:5" x14ac:dyDescent="0.25">
      <c r="A269" s="7"/>
      <c r="B269" s="4"/>
      <c r="C269" s="5"/>
    </row>
    <row r="270" spans="1:5" ht="15.75" x14ac:dyDescent="0.25">
      <c r="A270" s="6" t="s">
        <v>179</v>
      </c>
      <c r="B270" s="3" t="s">
        <v>180</v>
      </c>
      <c r="C270" s="5"/>
    </row>
    <row r="271" spans="1:5" ht="15.75" x14ac:dyDescent="0.25">
      <c r="A271" s="7"/>
      <c r="B271" s="3"/>
      <c r="C271" s="5"/>
    </row>
    <row r="272" spans="1:5" x14ac:dyDescent="0.25">
      <c r="A272" s="7" t="s">
        <v>2</v>
      </c>
      <c r="B272" s="4"/>
      <c r="C272" s="5"/>
    </row>
    <row r="273" spans="1:5" ht="90" x14ac:dyDescent="0.25">
      <c r="A273" s="7" t="s">
        <v>181</v>
      </c>
      <c r="B273" s="4" t="s">
        <v>182</v>
      </c>
      <c r="C273" s="5"/>
    </row>
    <row r="274" spans="1:5" x14ac:dyDescent="0.25">
      <c r="A274" s="7"/>
      <c r="B274" s="4" t="s">
        <v>21</v>
      </c>
      <c r="C274" s="5">
        <v>18</v>
      </c>
      <c r="E274" s="35">
        <f>D274*C274</f>
        <v>0</v>
      </c>
    </row>
    <row r="275" spans="1:5" x14ac:dyDescent="0.25">
      <c r="A275" s="7"/>
      <c r="B275" s="4"/>
      <c r="C275" s="5"/>
    </row>
    <row r="276" spans="1:5" ht="120" x14ac:dyDescent="0.25">
      <c r="A276" s="7" t="s">
        <v>183</v>
      </c>
      <c r="B276" s="4" t="s">
        <v>184</v>
      </c>
      <c r="C276" s="5"/>
    </row>
    <row r="277" spans="1:5" x14ac:dyDescent="0.25">
      <c r="A277" s="7"/>
      <c r="B277" s="4" t="s">
        <v>21</v>
      </c>
      <c r="C277" s="5">
        <v>20</v>
      </c>
      <c r="E277" s="35">
        <f>D277*C277</f>
        <v>0</v>
      </c>
    </row>
    <row r="278" spans="1:5" x14ac:dyDescent="0.25">
      <c r="A278" s="7"/>
      <c r="B278" s="4"/>
      <c r="C278" s="5"/>
    </row>
    <row r="279" spans="1:5" ht="30" x14ac:dyDescent="0.25">
      <c r="A279" s="7" t="s">
        <v>185</v>
      </c>
      <c r="B279" s="4" t="s">
        <v>186</v>
      </c>
      <c r="C279" s="5"/>
    </row>
    <row r="280" spans="1:5" x14ac:dyDescent="0.25">
      <c r="A280" s="7"/>
      <c r="B280" s="4" t="s">
        <v>16</v>
      </c>
      <c r="C280" s="5">
        <v>15</v>
      </c>
      <c r="E280" s="35">
        <f>D280*C280</f>
        <v>0</v>
      </c>
    </row>
    <row r="281" spans="1:5" x14ac:dyDescent="0.25">
      <c r="A281" s="7"/>
      <c r="B281" s="4"/>
      <c r="C281" s="5"/>
    </row>
    <row r="282" spans="1:5" ht="60" x14ac:dyDescent="0.25">
      <c r="A282" s="7" t="s">
        <v>187</v>
      </c>
      <c r="B282" s="4" t="s">
        <v>188</v>
      </c>
      <c r="C282" s="5"/>
    </row>
    <row r="283" spans="1:5" x14ac:dyDescent="0.25">
      <c r="A283" s="7"/>
      <c r="B283" s="4" t="s">
        <v>104</v>
      </c>
      <c r="C283" s="5">
        <v>15</v>
      </c>
      <c r="E283" s="35">
        <f>D283*C283</f>
        <v>0</v>
      </c>
    </row>
    <row r="284" spans="1:5" x14ac:dyDescent="0.25">
      <c r="A284" s="7"/>
      <c r="B284" s="4"/>
      <c r="C284" s="5"/>
    </row>
    <row r="285" spans="1:5" x14ac:dyDescent="0.25">
      <c r="A285" s="7"/>
      <c r="B285" s="4"/>
      <c r="C285" s="5"/>
    </row>
    <row r="286" spans="1:5" ht="15.75" x14ac:dyDescent="0.25">
      <c r="A286" s="6" t="s">
        <v>189</v>
      </c>
      <c r="B286" s="3" t="s">
        <v>190</v>
      </c>
      <c r="C286" s="5"/>
    </row>
    <row r="287" spans="1:5" ht="15.75" x14ac:dyDescent="0.25">
      <c r="A287" s="7"/>
      <c r="B287" s="3"/>
      <c r="C287" s="5"/>
    </row>
    <row r="288" spans="1:5" ht="60" x14ac:dyDescent="0.25">
      <c r="A288" s="7"/>
      <c r="B288" s="4" t="s">
        <v>191</v>
      </c>
      <c r="C288" s="5"/>
    </row>
    <row r="289" spans="1:5" ht="75" x14ac:dyDescent="0.25">
      <c r="A289" s="7"/>
      <c r="B289" s="1" t="s">
        <v>192</v>
      </c>
      <c r="C289" s="5"/>
    </row>
    <row r="290" spans="1:5" x14ac:dyDescent="0.25">
      <c r="A290" s="7"/>
      <c r="B290" s="4"/>
      <c r="C290" s="5"/>
    </row>
    <row r="291" spans="1:5" ht="210" x14ac:dyDescent="0.25">
      <c r="A291" s="7" t="s">
        <v>193</v>
      </c>
      <c r="B291" s="4" t="s">
        <v>194</v>
      </c>
      <c r="C291" s="5"/>
    </row>
    <row r="292" spans="1:5" x14ac:dyDescent="0.25">
      <c r="A292" s="7"/>
      <c r="B292" s="4" t="s">
        <v>7</v>
      </c>
      <c r="C292" s="5">
        <v>54</v>
      </c>
      <c r="E292" s="35">
        <f>D292*C292</f>
        <v>0</v>
      </c>
    </row>
    <row r="293" spans="1:5" x14ac:dyDescent="0.25">
      <c r="A293" s="7"/>
      <c r="B293" s="4"/>
      <c r="C293" s="5"/>
    </row>
    <row r="294" spans="1:5" ht="45" x14ac:dyDescent="0.25">
      <c r="A294" s="7" t="s">
        <v>195</v>
      </c>
      <c r="B294" s="4" t="s">
        <v>196</v>
      </c>
      <c r="C294" s="5"/>
    </row>
    <row r="295" spans="1:5" x14ac:dyDescent="0.25">
      <c r="A295" s="7"/>
      <c r="B295" s="4" t="s">
        <v>7</v>
      </c>
      <c r="C295" s="5">
        <v>87</v>
      </c>
      <c r="E295" s="35">
        <f>D295*C295</f>
        <v>0</v>
      </c>
    </row>
    <row r="296" spans="1:5" x14ac:dyDescent="0.25">
      <c r="A296" s="7"/>
      <c r="B296" s="4"/>
      <c r="C296" s="5"/>
    </row>
    <row r="297" spans="1:5" ht="15.75" x14ac:dyDescent="0.25">
      <c r="A297" s="6" t="s">
        <v>197</v>
      </c>
      <c r="B297" s="3" t="s">
        <v>198</v>
      </c>
      <c r="C297" s="5"/>
    </row>
    <row r="298" spans="1:5" ht="15.75" x14ac:dyDescent="0.25">
      <c r="A298" s="7"/>
      <c r="B298" s="3"/>
      <c r="C298" s="5"/>
    </row>
    <row r="299" spans="1:5" ht="60" x14ac:dyDescent="0.25">
      <c r="A299" s="7"/>
      <c r="B299" s="4" t="s">
        <v>199</v>
      </c>
      <c r="C299" s="5"/>
    </row>
    <row r="300" spans="1:5" x14ac:dyDescent="0.25">
      <c r="A300" s="7"/>
      <c r="B300" s="4"/>
      <c r="C300" s="5"/>
    </row>
    <row r="301" spans="1:5" ht="15.75" x14ac:dyDescent="0.25">
      <c r="A301" s="7"/>
      <c r="B301" s="3" t="s">
        <v>200</v>
      </c>
      <c r="C301" s="5"/>
    </row>
    <row r="302" spans="1:5" x14ac:dyDescent="0.25">
      <c r="A302" s="7" t="s">
        <v>2</v>
      </c>
      <c r="B302" s="4"/>
      <c r="C302" s="5"/>
    </row>
    <row r="303" spans="1:5" ht="225" x14ac:dyDescent="0.25">
      <c r="A303" s="7" t="s">
        <v>201</v>
      </c>
      <c r="B303" s="4" t="s">
        <v>202</v>
      </c>
      <c r="C303" s="5"/>
    </row>
    <row r="304" spans="1:5" ht="150" x14ac:dyDescent="0.25">
      <c r="A304" s="7"/>
      <c r="B304" s="4" t="s">
        <v>203</v>
      </c>
      <c r="C304" s="5"/>
    </row>
    <row r="305" spans="1:5" ht="30" x14ac:dyDescent="0.25">
      <c r="A305" s="7"/>
      <c r="B305" s="18" t="s">
        <v>204</v>
      </c>
      <c r="C305" s="5"/>
    </row>
    <row r="306" spans="1:5" x14ac:dyDescent="0.25">
      <c r="A306" s="7"/>
      <c r="B306" s="18" t="s">
        <v>205</v>
      </c>
      <c r="C306" s="5"/>
    </row>
    <row r="307" spans="1:5" x14ac:dyDescent="0.25">
      <c r="A307" s="7"/>
      <c r="B307" s="18" t="s">
        <v>206</v>
      </c>
      <c r="C307" s="5"/>
    </row>
    <row r="308" spans="1:5" x14ac:dyDescent="0.25">
      <c r="A308" s="7"/>
      <c r="B308" s="18" t="s">
        <v>207</v>
      </c>
      <c r="C308" s="5"/>
    </row>
    <row r="309" spans="1:5" x14ac:dyDescent="0.25">
      <c r="A309" s="7"/>
      <c r="B309" s="18" t="s">
        <v>208</v>
      </c>
      <c r="C309" s="5"/>
    </row>
    <row r="310" spans="1:5" x14ac:dyDescent="0.25">
      <c r="A310" s="7"/>
      <c r="B310" s="18"/>
      <c r="C310" s="5"/>
    </row>
    <row r="311" spans="1:5" ht="15.75" x14ac:dyDescent="0.25">
      <c r="A311" s="7"/>
      <c r="B311" s="22" t="s">
        <v>209</v>
      </c>
      <c r="C311" s="5"/>
    </row>
    <row r="312" spans="1:5" x14ac:dyDescent="0.25">
      <c r="A312" s="7"/>
      <c r="B312" s="4" t="s">
        <v>16</v>
      </c>
      <c r="C312" s="5">
        <v>1</v>
      </c>
      <c r="E312" s="35">
        <f>D312*C312</f>
        <v>0</v>
      </c>
    </row>
    <row r="313" spans="1:5" ht="15.75" x14ac:dyDescent="0.25">
      <c r="A313" s="7"/>
      <c r="B313" s="22" t="s">
        <v>210</v>
      </c>
      <c r="C313" s="5"/>
    </row>
    <row r="314" spans="1:5" ht="63" x14ac:dyDescent="0.25">
      <c r="A314" s="7"/>
      <c r="B314" s="22" t="s">
        <v>211</v>
      </c>
      <c r="C314" s="5"/>
    </row>
    <row r="315" spans="1:5" x14ac:dyDescent="0.25">
      <c r="A315" s="7"/>
      <c r="B315" s="4" t="s">
        <v>16</v>
      </c>
      <c r="C315" s="5">
        <v>1</v>
      </c>
      <c r="E315" s="35">
        <f>D315*C315</f>
        <v>0</v>
      </c>
    </row>
    <row r="316" spans="1:5" x14ac:dyDescent="0.25">
      <c r="A316" s="7"/>
      <c r="B316" s="4"/>
      <c r="C316" s="5"/>
    </row>
    <row r="317" spans="1:5" ht="240" x14ac:dyDescent="0.25">
      <c r="A317" s="7" t="s">
        <v>212</v>
      </c>
      <c r="B317" s="4" t="s">
        <v>213</v>
      </c>
      <c r="C317" s="5"/>
    </row>
    <row r="318" spans="1:5" ht="45" x14ac:dyDescent="0.25">
      <c r="A318" s="7"/>
      <c r="B318" s="4" t="s">
        <v>214</v>
      </c>
      <c r="C318" s="5"/>
    </row>
    <row r="319" spans="1:5" ht="105" x14ac:dyDescent="0.25">
      <c r="A319" s="7"/>
      <c r="B319" s="4" t="s">
        <v>215</v>
      </c>
      <c r="C319" s="5"/>
    </row>
    <row r="320" spans="1:5" ht="30" x14ac:dyDescent="0.25">
      <c r="A320" s="7"/>
      <c r="B320" s="18" t="s">
        <v>204</v>
      </c>
      <c r="C320" s="5"/>
    </row>
    <row r="321" spans="1:5" x14ac:dyDescent="0.25">
      <c r="A321" s="7"/>
      <c r="B321" s="18" t="s">
        <v>205</v>
      </c>
      <c r="C321" s="5"/>
    </row>
    <row r="322" spans="1:5" x14ac:dyDescent="0.25">
      <c r="A322" s="7"/>
      <c r="B322" s="18" t="s">
        <v>206</v>
      </c>
      <c r="C322" s="5"/>
    </row>
    <row r="323" spans="1:5" x14ac:dyDescent="0.25">
      <c r="A323" s="7"/>
      <c r="B323" s="18" t="s">
        <v>207</v>
      </c>
      <c r="C323" s="5"/>
    </row>
    <row r="324" spans="1:5" x14ac:dyDescent="0.25">
      <c r="A324" s="7"/>
      <c r="B324" s="18" t="s">
        <v>208</v>
      </c>
      <c r="C324" s="5"/>
    </row>
    <row r="325" spans="1:5" x14ac:dyDescent="0.25">
      <c r="A325" s="7"/>
      <c r="B325" s="18" t="s">
        <v>216</v>
      </c>
      <c r="C325" s="5"/>
    </row>
    <row r="326" spans="1:5" x14ac:dyDescent="0.25">
      <c r="A326" s="7"/>
      <c r="B326" s="18"/>
      <c r="C326" s="5"/>
    </row>
    <row r="327" spans="1:5" ht="15.75" x14ac:dyDescent="0.25">
      <c r="A327" s="7"/>
      <c r="B327" s="22" t="s">
        <v>217</v>
      </c>
      <c r="C327" s="5"/>
    </row>
    <row r="328" spans="1:5" x14ac:dyDescent="0.25">
      <c r="A328" s="4"/>
      <c r="B328" s="4" t="s">
        <v>16</v>
      </c>
      <c r="C328" s="5">
        <v>1</v>
      </c>
      <c r="E328" s="35">
        <f>D328*C328</f>
        <v>0</v>
      </c>
    </row>
    <row r="329" spans="1:5" x14ac:dyDescent="0.25">
      <c r="A329" s="4"/>
      <c r="B329" s="4"/>
      <c r="C329" s="5"/>
    </row>
    <row r="330" spans="1:5" ht="135" x14ac:dyDescent="0.25">
      <c r="A330" s="7" t="s">
        <v>218</v>
      </c>
      <c r="B330" s="4" t="s">
        <v>219</v>
      </c>
      <c r="C330" s="14"/>
    </row>
    <row r="331" spans="1:5" ht="15.75" x14ac:dyDescent="0.25">
      <c r="A331" s="7"/>
      <c r="B331" s="4"/>
      <c r="C331" s="14"/>
    </row>
    <row r="332" spans="1:5" ht="60" x14ac:dyDescent="0.25">
      <c r="A332" s="20"/>
      <c r="B332" s="4" t="s">
        <v>220</v>
      </c>
      <c r="C332" s="14"/>
    </row>
    <row r="333" spans="1:5" x14ac:dyDescent="0.25">
      <c r="A333" s="7"/>
      <c r="B333" s="4" t="s">
        <v>104</v>
      </c>
      <c r="C333" s="5">
        <v>2</v>
      </c>
      <c r="E333" s="35">
        <f>D333*C333</f>
        <v>0</v>
      </c>
    </row>
    <row r="334" spans="1:5" x14ac:dyDescent="0.25">
      <c r="A334" s="7"/>
      <c r="B334" s="4"/>
      <c r="C334" s="5"/>
    </row>
    <row r="335" spans="1:5" ht="75" x14ac:dyDescent="0.25">
      <c r="A335" s="7" t="s">
        <v>221</v>
      </c>
      <c r="B335" s="4" t="s">
        <v>222</v>
      </c>
      <c r="C335" s="14"/>
    </row>
    <row r="336" spans="1:5" ht="15.75" x14ac:dyDescent="0.25">
      <c r="A336" s="7"/>
      <c r="B336" s="4"/>
      <c r="C336" s="14"/>
    </row>
    <row r="337" spans="1:5" ht="30" x14ac:dyDescent="0.25">
      <c r="A337" s="20"/>
      <c r="B337" s="4" t="s">
        <v>223</v>
      </c>
      <c r="C337" s="14"/>
    </row>
    <row r="338" spans="1:5" x14ac:dyDescent="0.25">
      <c r="A338" s="7"/>
      <c r="B338" s="4" t="s">
        <v>104</v>
      </c>
      <c r="C338" s="5">
        <v>1</v>
      </c>
      <c r="E338" s="35">
        <f>D338*C338</f>
        <v>0</v>
      </c>
    </row>
    <row r="339" spans="1:5" x14ac:dyDescent="0.25">
      <c r="A339" s="7"/>
      <c r="B339" s="4"/>
      <c r="C339" s="5"/>
    </row>
    <row r="340" spans="1:5" ht="30" x14ac:dyDescent="0.25">
      <c r="A340" s="20"/>
      <c r="B340" s="4" t="s">
        <v>224</v>
      </c>
      <c r="C340" s="14"/>
    </row>
    <row r="341" spans="1:5" x14ac:dyDescent="0.25">
      <c r="A341" s="7"/>
      <c r="B341" s="4" t="s">
        <v>104</v>
      </c>
      <c r="C341" s="5">
        <v>1</v>
      </c>
      <c r="E341" s="35">
        <f>D341*C341</f>
        <v>0</v>
      </c>
    </row>
    <row r="342" spans="1:5" x14ac:dyDescent="0.25">
      <c r="A342" s="7"/>
      <c r="B342" s="4"/>
      <c r="C342" s="5"/>
    </row>
    <row r="343" spans="1:5" ht="15.75" x14ac:dyDescent="0.25">
      <c r="A343" s="6" t="s">
        <v>225</v>
      </c>
      <c r="B343" s="3" t="s">
        <v>226</v>
      </c>
      <c r="C343" s="5"/>
    </row>
    <row r="344" spans="1:5" ht="15.75" x14ac:dyDescent="0.25">
      <c r="A344" s="6"/>
      <c r="B344" s="3"/>
      <c r="C344" s="5"/>
    </row>
    <row r="345" spans="1:5" ht="75" x14ac:dyDescent="0.25">
      <c r="A345" s="6"/>
      <c r="B345" s="4" t="s">
        <v>227</v>
      </c>
      <c r="C345" s="5"/>
    </row>
    <row r="346" spans="1:5" ht="15.75" x14ac:dyDescent="0.25">
      <c r="A346" s="6"/>
      <c r="B346" s="3"/>
      <c r="C346" s="5"/>
    </row>
    <row r="347" spans="1:5" ht="45" x14ac:dyDescent="0.25">
      <c r="A347" s="7" t="s">
        <v>228</v>
      </c>
      <c r="B347" s="4" t="s">
        <v>229</v>
      </c>
      <c r="C347" s="5"/>
    </row>
    <row r="348" spans="1:5" x14ac:dyDescent="0.25">
      <c r="A348" s="7"/>
      <c r="B348" s="4" t="s">
        <v>33</v>
      </c>
      <c r="C348" s="5">
        <v>100</v>
      </c>
      <c r="E348" s="35">
        <f>D348*C348</f>
        <v>0</v>
      </c>
    </row>
    <row r="349" spans="1:5" ht="15.75" x14ac:dyDescent="0.25">
      <c r="A349" s="6"/>
      <c r="B349" s="3"/>
      <c r="C349" s="5"/>
    </row>
    <row r="350" spans="1:5" ht="90" x14ac:dyDescent="0.25">
      <c r="A350" s="7" t="s">
        <v>230</v>
      </c>
      <c r="B350" s="4" t="s">
        <v>231</v>
      </c>
      <c r="C350" s="5"/>
    </row>
    <row r="351" spans="1:5" ht="30" x14ac:dyDescent="0.25">
      <c r="A351" s="7"/>
      <c r="B351" s="4" t="s">
        <v>232</v>
      </c>
      <c r="C351" s="5"/>
    </row>
    <row r="352" spans="1:5" x14ac:dyDescent="0.25">
      <c r="A352" s="7"/>
      <c r="B352" s="4" t="s">
        <v>233</v>
      </c>
      <c r="C352" s="5"/>
    </row>
    <row r="353" spans="1:5" x14ac:dyDescent="0.25">
      <c r="A353" s="7"/>
      <c r="B353" s="4" t="s">
        <v>33</v>
      </c>
      <c r="C353" s="5">
        <v>70</v>
      </c>
      <c r="E353" s="35">
        <f>D353*C353</f>
        <v>0</v>
      </c>
    </row>
    <row r="354" spans="1:5" x14ac:dyDescent="0.25">
      <c r="A354" s="7"/>
      <c r="B354" s="4"/>
      <c r="C354" s="5"/>
    </row>
    <row r="355" spans="1:5" ht="90" x14ac:dyDescent="0.25">
      <c r="A355" s="7" t="s">
        <v>234</v>
      </c>
      <c r="B355" s="4" t="s">
        <v>235</v>
      </c>
      <c r="C355" s="5"/>
    </row>
    <row r="356" spans="1:5" ht="30" x14ac:dyDescent="0.25">
      <c r="A356" s="7"/>
      <c r="B356" s="4" t="s">
        <v>232</v>
      </c>
      <c r="C356" s="5"/>
    </row>
    <row r="357" spans="1:5" x14ac:dyDescent="0.25">
      <c r="A357" s="7"/>
      <c r="B357" s="4" t="s">
        <v>233</v>
      </c>
      <c r="C357" s="5"/>
    </row>
    <row r="358" spans="1:5" x14ac:dyDescent="0.25">
      <c r="A358" s="7"/>
      <c r="B358" s="4" t="s">
        <v>33</v>
      </c>
      <c r="C358" s="5">
        <v>21</v>
      </c>
      <c r="E358" s="35">
        <f>D358*C358</f>
        <v>0</v>
      </c>
    </row>
    <row r="359" spans="1:5" x14ac:dyDescent="0.25">
      <c r="A359" s="7"/>
      <c r="B359" s="4"/>
      <c r="C359" s="5"/>
    </row>
    <row r="360" spans="1:5" ht="90" x14ac:dyDescent="0.25">
      <c r="A360" s="7" t="s">
        <v>236</v>
      </c>
      <c r="B360" s="4" t="s">
        <v>237</v>
      </c>
      <c r="C360" s="5"/>
      <c r="D360" s="14"/>
    </row>
    <row r="361" spans="1:5" ht="30" x14ac:dyDescent="0.25">
      <c r="A361" s="7"/>
      <c r="B361" s="4" t="s">
        <v>232</v>
      </c>
      <c r="C361" s="5"/>
    </row>
    <row r="362" spans="1:5" x14ac:dyDescent="0.25">
      <c r="A362" s="7"/>
      <c r="B362" s="4" t="s">
        <v>233</v>
      </c>
      <c r="C362" s="5"/>
    </row>
    <row r="363" spans="1:5" x14ac:dyDescent="0.25">
      <c r="A363" s="7"/>
      <c r="B363" s="4" t="s">
        <v>33</v>
      </c>
      <c r="C363" s="5">
        <v>60</v>
      </c>
      <c r="E363" s="35">
        <f>D363*C363</f>
        <v>0</v>
      </c>
    </row>
    <row r="364" spans="1:5" x14ac:dyDescent="0.25">
      <c r="A364" s="7"/>
      <c r="B364" s="4"/>
      <c r="C364" s="5"/>
    </row>
    <row r="365" spans="1:5" ht="75" x14ac:dyDescent="0.25">
      <c r="A365" s="7" t="s">
        <v>238</v>
      </c>
      <c r="B365" s="4" t="s">
        <v>239</v>
      </c>
      <c r="C365" s="5"/>
    </row>
    <row r="366" spans="1:5" ht="30" x14ac:dyDescent="0.25">
      <c r="A366" s="7"/>
      <c r="B366" s="4" t="s">
        <v>232</v>
      </c>
      <c r="C366" s="5"/>
    </row>
    <row r="367" spans="1:5" x14ac:dyDescent="0.25">
      <c r="A367" s="7"/>
      <c r="B367" s="4" t="s">
        <v>233</v>
      </c>
      <c r="C367" s="5"/>
    </row>
    <row r="368" spans="1:5" x14ac:dyDescent="0.25">
      <c r="A368" s="7"/>
      <c r="B368" s="4" t="s">
        <v>33</v>
      </c>
      <c r="C368" s="5">
        <v>20</v>
      </c>
      <c r="E368" s="35">
        <f>D368*C368</f>
        <v>0</v>
      </c>
    </row>
    <row r="369" spans="1:5" x14ac:dyDescent="0.25">
      <c r="A369" s="7"/>
      <c r="B369" s="4"/>
      <c r="C369" s="5"/>
    </row>
    <row r="370" spans="1:5" ht="15.75" x14ac:dyDescent="0.25">
      <c r="A370" s="7" t="s">
        <v>240</v>
      </c>
      <c r="B370" s="4" t="s">
        <v>241</v>
      </c>
      <c r="C370" s="14"/>
    </row>
    <row r="371" spans="1:5" x14ac:dyDescent="0.25">
      <c r="A371" s="7"/>
      <c r="B371" s="4" t="s">
        <v>21</v>
      </c>
      <c r="C371" s="5">
        <v>20</v>
      </c>
      <c r="E371" s="35">
        <f>D371*C371</f>
        <v>0</v>
      </c>
    </row>
    <row r="372" spans="1:5" ht="15.75" x14ac:dyDescent="0.25">
      <c r="A372" s="7"/>
      <c r="B372" s="4"/>
      <c r="C372" s="14"/>
    </row>
    <row r="373" spans="1:5" ht="45" x14ac:dyDescent="0.25">
      <c r="A373" s="7" t="s">
        <v>242</v>
      </c>
      <c r="B373" s="4" t="s">
        <v>243</v>
      </c>
      <c r="C373" s="14"/>
    </row>
    <row r="374" spans="1:5" x14ac:dyDescent="0.25">
      <c r="A374" s="7"/>
      <c r="B374" s="4" t="s">
        <v>7</v>
      </c>
      <c r="C374" s="5">
        <v>20</v>
      </c>
      <c r="E374" s="35">
        <f>D374*C375</f>
        <v>0</v>
      </c>
    </row>
    <row r="375" spans="1:5" ht="15.75" x14ac:dyDescent="0.25">
      <c r="A375" s="7"/>
      <c r="B375" s="4"/>
      <c r="C375" s="14"/>
    </row>
    <row r="376" spans="1:5" x14ac:dyDescent="0.25">
      <c r="A376" s="7"/>
      <c r="B376" s="4"/>
      <c r="C376" s="5"/>
    </row>
    <row r="377" spans="1:5" ht="15.75" x14ac:dyDescent="0.25">
      <c r="A377" s="6" t="s">
        <v>244</v>
      </c>
      <c r="B377" s="3" t="s">
        <v>245</v>
      </c>
      <c r="C377" s="14"/>
    </row>
    <row r="378" spans="1:5" x14ac:dyDescent="0.25">
      <c r="A378" s="7"/>
      <c r="B378" s="23"/>
      <c r="C378" s="5"/>
    </row>
    <row r="379" spans="1:5" x14ac:dyDescent="0.25">
      <c r="A379" s="7"/>
      <c r="B379" s="23" t="s">
        <v>246</v>
      </c>
      <c r="C379" s="5"/>
    </row>
    <row r="380" spans="1:5" ht="120" x14ac:dyDescent="0.25">
      <c r="A380" s="7"/>
      <c r="B380" s="23" t="s">
        <v>247</v>
      </c>
      <c r="C380" s="5"/>
    </row>
    <row r="381" spans="1:5" ht="135" x14ac:dyDescent="0.25">
      <c r="A381" s="7"/>
      <c r="B381" s="23" t="s">
        <v>248</v>
      </c>
      <c r="C381" s="5"/>
    </row>
    <row r="382" spans="1:5" x14ac:dyDescent="0.25">
      <c r="A382" s="7"/>
      <c r="B382" s="23"/>
      <c r="C382" s="5"/>
    </row>
    <row r="383" spans="1:5" ht="195" x14ac:dyDescent="0.25">
      <c r="A383" s="7" t="s">
        <v>249</v>
      </c>
      <c r="B383" s="4" t="s">
        <v>250</v>
      </c>
      <c r="C383" s="5"/>
      <c r="D383" s="14"/>
    </row>
    <row r="384" spans="1:5" x14ac:dyDescent="0.25">
      <c r="A384" s="7"/>
      <c r="B384" s="4" t="s">
        <v>0</v>
      </c>
      <c r="C384" s="5">
        <v>1</v>
      </c>
      <c r="E384" s="35">
        <f>D384*C384</f>
        <v>0</v>
      </c>
    </row>
    <row r="385" spans="1:5" x14ac:dyDescent="0.25">
      <c r="A385" s="4"/>
      <c r="B385" s="4"/>
      <c r="C385" s="5"/>
    </row>
    <row r="386" spans="1:5" ht="45" x14ac:dyDescent="0.25">
      <c r="A386" s="7" t="s">
        <v>251</v>
      </c>
      <c r="B386" s="4" t="s">
        <v>252</v>
      </c>
      <c r="C386" s="5"/>
      <c r="D386" s="14"/>
    </row>
    <row r="387" spans="1:5" x14ac:dyDescent="0.25">
      <c r="A387" s="7"/>
      <c r="B387" s="4" t="s">
        <v>104</v>
      </c>
      <c r="C387" s="5">
        <v>1</v>
      </c>
      <c r="E387" s="35">
        <f>D387*C387</f>
        <v>0</v>
      </c>
    </row>
    <row r="388" spans="1:5" x14ac:dyDescent="0.25">
      <c r="A388" s="7"/>
      <c r="B388" s="4"/>
      <c r="C388" s="5"/>
    </row>
    <row r="389" spans="1:5" ht="45" x14ac:dyDescent="0.25">
      <c r="A389" s="7" t="s">
        <v>253</v>
      </c>
      <c r="B389" s="4" t="s">
        <v>254</v>
      </c>
      <c r="C389" s="5"/>
      <c r="D389" s="14"/>
    </row>
    <row r="390" spans="1:5" x14ac:dyDescent="0.25">
      <c r="A390" s="7"/>
      <c r="B390" s="4" t="s">
        <v>104</v>
      </c>
      <c r="C390" s="5">
        <v>1</v>
      </c>
      <c r="E390" s="35">
        <f>D390*C390</f>
        <v>0</v>
      </c>
    </row>
    <row r="391" spans="1:5" x14ac:dyDescent="0.25">
      <c r="A391" s="7"/>
      <c r="B391" s="4"/>
      <c r="C391" s="5"/>
    </row>
    <row r="392" spans="1:5" x14ac:dyDescent="0.25">
      <c r="A392" s="7"/>
      <c r="B392" s="4"/>
      <c r="C392" s="5"/>
    </row>
    <row r="393" spans="1:5" ht="45" x14ac:dyDescent="0.25">
      <c r="A393" s="7" t="s">
        <v>286</v>
      </c>
      <c r="B393" s="4" t="s">
        <v>290</v>
      </c>
      <c r="C393" s="5"/>
    </row>
    <row r="394" spans="1:5" x14ac:dyDescent="0.25">
      <c r="A394" s="7"/>
      <c r="B394" s="4" t="s">
        <v>0</v>
      </c>
      <c r="C394" s="5">
        <v>1</v>
      </c>
      <c r="E394" s="35">
        <f>D394*C394</f>
        <v>0</v>
      </c>
    </row>
    <row r="395" spans="1:5" x14ac:dyDescent="0.25">
      <c r="A395" s="7"/>
      <c r="B395" s="4"/>
      <c r="C395" s="5"/>
    </row>
    <row r="396" spans="1:5" ht="35.65" customHeight="1" x14ac:dyDescent="0.25">
      <c r="A396" s="7" t="s">
        <v>287</v>
      </c>
      <c r="B396" s="4" t="s">
        <v>292</v>
      </c>
      <c r="C396" s="5"/>
    </row>
    <row r="397" spans="1:5" x14ac:dyDescent="0.25">
      <c r="A397" s="7"/>
      <c r="B397" s="4"/>
      <c r="C397" s="5"/>
    </row>
    <row r="398" spans="1:5" ht="54" customHeight="1" x14ac:dyDescent="0.25">
      <c r="A398" s="7" t="s">
        <v>291</v>
      </c>
      <c r="B398" s="4" t="s">
        <v>254</v>
      </c>
      <c r="C398" s="5"/>
    </row>
    <row r="399" spans="1:5" ht="16.899999999999999" customHeight="1" x14ac:dyDescent="0.25">
      <c r="A399" s="7"/>
      <c r="B399" s="4" t="s">
        <v>0</v>
      </c>
      <c r="C399" s="5">
        <v>1</v>
      </c>
      <c r="E399" s="35">
        <f>D399*C399</f>
        <v>0</v>
      </c>
    </row>
    <row r="400" spans="1:5" x14ac:dyDescent="0.25">
      <c r="A400" s="7"/>
      <c r="B400" s="4"/>
      <c r="C400" s="5"/>
    </row>
    <row r="401" spans="1:5" ht="30" x14ac:dyDescent="0.25">
      <c r="A401" s="7" t="s">
        <v>288</v>
      </c>
      <c r="B401" s="4" t="s">
        <v>255</v>
      </c>
      <c r="C401" s="5"/>
      <c r="D401" s="14"/>
    </row>
    <row r="402" spans="1:5" x14ac:dyDescent="0.25">
      <c r="A402" s="7"/>
      <c r="B402" s="4" t="s">
        <v>104</v>
      </c>
      <c r="C402" s="5">
        <v>1</v>
      </c>
      <c r="E402" s="35">
        <f>D402*C402</f>
        <v>0</v>
      </c>
    </row>
    <row r="403" spans="1:5" x14ac:dyDescent="0.25">
      <c r="A403" s="7"/>
      <c r="B403" s="4"/>
      <c r="C403" s="5"/>
    </row>
    <row r="404" spans="1:5" ht="45" x14ac:dyDescent="0.25">
      <c r="A404" s="7" t="s">
        <v>289</v>
      </c>
      <c r="B404" s="4" t="s">
        <v>256</v>
      </c>
      <c r="C404" s="5"/>
      <c r="D404" s="14"/>
    </row>
    <row r="405" spans="1:5" ht="30" x14ac:dyDescent="0.25">
      <c r="A405" s="7"/>
      <c r="B405" s="4" t="s">
        <v>257</v>
      </c>
      <c r="C405" s="5">
        <v>1</v>
      </c>
      <c r="E405" s="35">
        <f>D405*C405</f>
        <v>0</v>
      </c>
    </row>
    <row r="406" spans="1:5" x14ac:dyDescent="0.25">
      <c r="A406" s="7"/>
      <c r="B406" s="4"/>
      <c r="C406" s="5"/>
    </row>
    <row r="407" spans="1:5" ht="36.4" customHeight="1" x14ac:dyDescent="0.25">
      <c r="A407" s="7" t="s">
        <v>293</v>
      </c>
      <c r="B407" s="4" t="s">
        <v>294</v>
      </c>
      <c r="C407" s="5"/>
    </row>
    <row r="408" spans="1:5" ht="16.149999999999999" customHeight="1" x14ac:dyDescent="0.25">
      <c r="A408" s="7"/>
      <c r="B408" s="4" t="s">
        <v>0</v>
      </c>
      <c r="C408" s="5">
        <v>1</v>
      </c>
      <c r="E408" s="35">
        <f>D408*C408</f>
        <v>0</v>
      </c>
    </row>
    <row r="409" spans="1:5" x14ac:dyDescent="0.25">
      <c r="A409" s="7"/>
      <c r="B409" s="4"/>
      <c r="C409" s="5"/>
    </row>
    <row r="410" spans="1:5" x14ac:dyDescent="0.25">
      <c r="A410" s="7"/>
      <c r="B410" s="4"/>
      <c r="C410" s="5"/>
    </row>
    <row r="411" spans="1:5" x14ac:dyDescent="0.25">
      <c r="A411" s="7"/>
      <c r="B411" s="4"/>
      <c r="C411" s="5"/>
    </row>
    <row r="412" spans="1:5" ht="15.75" x14ac:dyDescent="0.25">
      <c r="A412" s="6" t="s">
        <v>258</v>
      </c>
      <c r="B412" s="3" t="s">
        <v>259</v>
      </c>
      <c r="C412" s="14"/>
    </row>
    <row r="413" spans="1:5" ht="15.75" x14ac:dyDescent="0.25">
      <c r="A413" s="6"/>
      <c r="B413" s="3"/>
      <c r="C413" s="14"/>
    </row>
    <row r="414" spans="1:5" ht="15.75" x14ac:dyDescent="0.25">
      <c r="A414" s="6"/>
      <c r="B414" s="4" t="s">
        <v>260</v>
      </c>
      <c r="C414" s="14"/>
    </row>
    <row r="415" spans="1:5" ht="180" x14ac:dyDescent="0.25">
      <c r="A415" s="6"/>
      <c r="B415" s="4" t="s">
        <v>261</v>
      </c>
      <c r="C415" s="14"/>
    </row>
    <row r="416" spans="1:5" x14ac:dyDescent="0.25">
      <c r="A416" s="7"/>
      <c r="B416" s="4" t="s">
        <v>262</v>
      </c>
      <c r="C416" s="5"/>
    </row>
    <row r="417" spans="1:5" ht="255" x14ac:dyDescent="0.25">
      <c r="A417" s="7"/>
      <c r="B417" s="4" t="s">
        <v>263</v>
      </c>
      <c r="C417" s="5"/>
    </row>
    <row r="418" spans="1:5" ht="165" x14ac:dyDescent="0.25">
      <c r="A418" s="7"/>
      <c r="B418" s="4" t="s">
        <v>264</v>
      </c>
      <c r="C418" s="5"/>
    </row>
    <row r="419" spans="1:5" ht="105" x14ac:dyDescent="0.25">
      <c r="A419" s="7"/>
      <c r="B419" s="4" t="s">
        <v>265</v>
      </c>
      <c r="C419" s="5"/>
    </row>
    <row r="420" spans="1:5" ht="120" x14ac:dyDescent="0.25">
      <c r="A420" s="7"/>
      <c r="B420" s="4" t="s">
        <v>266</v>
      </c>
      <c r="C420" s="5"/>
    </row>
    <row r="421" spans="1:5" ht="30" x14ac:dyDescent="0.25">
      <c r="A421" s="7"/>
      <c r="B421" s="4" t="s">
        <v>267</v>
      </c>
      <c r="C421" s="5"/>
    </row>
    <row r="422" spans="1:5" x14ac:dyDescent="0.25">
      <c r="A422" s="7"/>
      <c r="B422" s="4"/>
      <c r="C422" s="5"/>
    </row>
    <row r="423" spans="1:5" ht="120" x14ac:dyDescent="0.25">
      <c r="A423" s="7" t="s">
        <v>268</v>
      </c>
      <c r="B423" s="4" t="s">
        <v>269</v>
      </c>
      <c r="C423" s="5"/>
      <c r="D423" s="14"/>
    </row>
    <row r="424" spans="1:5" x14ac:dyDescent="0.25">
      <c r="A424" s="7"/>
      <c r="B424" s="4" t="s">
        <v>7</v>
      </c>
      <c r="C424" s="5">
        <v>1.2</v>
      </c>
      <c r="E424" s="35">
        <f>D424*C424</f>
        <v>0</v>
      </c>
    </row>
    <row r="425" spans="1:5" x14ac:dyDescent="0.25">
      <c r="A425" s="7"/>
      <c r="B425" s="4"/>
      <c r="C425" s="5"/>
    </row>
    <row r="426" spans="1:5" ht="15.75" x14ac:dyDescent="0.25">
      <c r="A426" s="6" t="s">
        <v>270</v>
      </c>
      <c r="B426" s="3" t="s">
        <v>271</v>
      </c>
      <c r="C426" s="14"/>
    </row>
    <row r="427" spans="1:5" ht="15.75" x14ac:dyDescent="0.25">
      <c r="A427" s="6"/>
      <c r="B427" s="3"/>
      <c r="C427" s="14"/>
    </row>
    <row r="428" spans="1:5" ht="45" x14ac:dyDescent="0.25">
      <c r="A428" s="7" t="s">
        <v>272</v>
      </c>
      <c r="B428" s="4" t="s">
        <v>275</v>
      </c>
      <c r="C428" s="5"/>
    </row>
    <row r="429" spans="1:5" x14ac:dyDescent="0.25">
      <c r="A429" s="7"/>
      <c r="B429" s="4" t="s">
        <v>0</v>
      </c>
      <c r="C429" s="5">
        <v>1</v>
      </c>
      <c r="E429" s="35">
        <f>D429*C429</f>
        <v>0</v>
      </c>
    </row>
    <row r="430" spans="1:5" x14ac:dyDescent="0.25">
      <c r="A430" s="7"/>
      <c r="B430" s="4"/>
      <c r="C430" s="5"/>
    </row>
    <row r="431" spans="1:5" ht="45" x14ac:dyDescent="0.25">
      <c r="A431" s="4" t="s">
        <v>273</v>
      </c>
      <c r="B431" s="1" t="s">
        <v>277</v>
      </c>
      <c r="C431" s="5"/>
    </row>
    <row r="432" spans="1:5" x14ac:dyDescent="0.25">
      <c r="A432" s="4"/>
      <c r="B432" s="4" t="s">
        <v>0</v>
      </c>
      <c r="C432" s="5">
        <v>1</v>
      </c>
      <c r="E432" s="35">
        <f>D432*C432</f>
        <v>0</v>
      </c>
    </row>
    <row r="433" spans="1:5" x14ac:dyDescent="0.25">
      <c r="A433" s="4"/>
      <c r="B433" s="4"/>
      <c r="C433" s="5"/>
    </row>
    <row r="434" spans="1:5" ht="30" x14ac:dyDescent="0.25">
      <c r="A434" s="4" t="s">
        <v>274</v>
      </c>
      <c r="B434" s="4" t="s">
        <v>279</v>
      </c>
      <c r="C434" s="5"/>
    </row>
    <row r="435" spans="1:5" x14ac:dyDescent="0.25">
      <c r="A435" s="4"/>
      <c r="B435" s="4" t="s">
        <v>0</v>
      </c>
      <c r="C435" s="5">
        <v>1</v>
      </c>
      <c r="E435" s="35">
        <f>D435*C435</f>
        <v>0</v>
      </c>
    </row>
    <row r="436" spans="1:5" x14ac:dyDescent="0.25">
      <c r="A436" s="4"/>
      <c r="B436" s="4"/>
      <c r="C436" s="5"/>
    </row>
    <row r="437" spans="1:5" ht="30" x14ac:dyDescent="0.25">
      <c r="A437" s="4" t="s">
        <v>276</v>
      </c>
      <c r="B437" s="4" t="s">
        <v>281</v>
      </c>
      <c r="C437" s="5"/>
    </row>
    <row r="438" spans="1:5" x14ac:dyDescent="0.25">
      <c r="A438" s="4"/>
      <c r="B438" s="4" t="s">
        <v>0</v>
      </c>
      <c r="C438" s="5">
        <v>1</v>
      </c>
      <c r="E438" s="35">
        <f>D438*C438</f>
        <v>0</v>
      </c>
    </row>
    <row r="440" spans="1:5" ht="60" x14ac:dyDescent="0.25">
      <c r="A440" s="4" t="s">
        <v>278</v>
      </c>
      <c r="B440" s="4" t="s">
        <v>282</v>
      </c>
      <c r="C440" s="5"/>
    </row>
    <row r="441" spans="1:5" x14ac:dyDescent="0.25">
      <c r="A441" s="4"/>
      <c r="B441" s="4" t="s">
        <v>0</v>
      </c>
      <c r="C441" s="5">
        <v>1</v>
      </c>
      <c r="E441" s="35">
        <f>D441*C441</f>
        <v>0</v>
      </c>
    </row>
    <row r="442" spans="1:5" x14ac:dyDescent="0.25">
      <c r="A442" s="4"/>
      <c r="B442" s="4"/>
      <c r="C442" s="5"/>
    </row>
    <row r="443" spans="1:5" ht="45" x14ac:dyDescent="0.25">
      <c r="A443" s="4" t="s">
        <v>280</v>
      </c>
      <c r="B443" s="4" t="s">
        <v>283</v>
      </c>
      <c r="C443" s="5"/>
    </row>
    <row r="444" spans="1:5" x14ac:dyDescent="0.25">
      <c r="A444" s="4"/>
      <c r="B444" s="4" t="s">
        <v>0</v>
      </c>
      <c r="C444" s="5">
        <v>1</v>
      </c>
      <c r="E444" s="35">
        <f>D444*C444</f>
        <v>0</v>
      </c>
    </row>
    <row r="445" spans="1:5" x14ac:dyDescent="0.25">
      <c r="A445" s="7"/>
      <c r="B445" s="4"/>
      <c r="C445" s="5"/>
    </row>
    <row r="446" spans="1:5" ht="15.75" thickBot="1" x14ac:dyDescent="0.3">
      <c r="A446" s="24"/>
      <c r="B446" s="24"/>
      <c r="C446" s="25"/>
      <c r="D446" s="45"/>
    </row>
    <row r="447" spans="1:5" ht="16.5" thickBot="1" x14ac:dyDescent="0.3">
      <c r="A447" s="26"/>
      <c r="B447" s="27" t="s">
        <v>424</v>
      </c>
      <c r="C447" s="28"/>
      <c r="D447" s="448"/>
      <c r="E447" s="449">
        <f>SUM(E10:E445)</f>
        <v>0</v>
      </c>
    </row>
    <row r="448" spans="1:5" ht="16.5" thickBot="1" x14ac:dyDescent="0.3">
      <c r="A448" s="29"/>
      <c r="B448" s="30" t="s">
        <v>284</v>
      </c>
      <c r="C448" s="31"/>
      <c r="D448" s="488">
        <f>D447*22/100</f>
        <v>0</v>
      </c>
      <c r="E448" s="489"/>
    </row>
    <row r="449" spans="1:5" ht="16.5" thickBot="1" x14ac:dyDescent="0.3">
      <c r="A449" s="26"/>
      <c r="B449" s="32" t="s">
        <v>285</v>
      </c>
      <c r="C449" s="28"/>
      <c r="D449" s="490">
        <f>D447+D448</f>
        <v>0</v>
      </c>
      <c r="E449" s="491"/>
    </row>
    <row r="450" spans="1:5" x14ac:dyDescent="0.25">
      <c r="D450" s="1"/>
    </row>
    <row r="451" spans="1:5" x14ac:dyDescent="0.25">
      <c r="A451" s="5"/>
      <c r="B451" s="33"/>
      <c r="D451" s="1"/>
    </row>
    <row r="452" spans="1:5" ht="15.75" thickBot="1" x14ac:dyDescent="0.3">
      <c r="A452" s="5"/>
      <c r="B452" s="33"/>
      <c r="D452" s="1"/>
    </row>
    <row r="453" spans="1:5" ht="15.75" thickBot="1" x14ac:dyDescent="0.3">
      <c r="A453" s="5"/>
      <c r="B453" s="496" t="s">
        <v>428</v>
      </c>
      <c r="C453" s="497"/>
      <c r="D453" s="1"/>
    </row>
    <row r="454" spans="1:5" ht="31.9" customHeight="1" thickBot="1" x14ac:dyDescent="0.3">
      <c r="A454" s="5"/>
      <c r="B454" s="492" t="s">
        <v>4</v>
      </c>
      <c r="C454" s="493"/>
      <c r="D454" s="1"/>
    </row>
    <row r="455" spans="1:5" ht="47.65" customHeight="1" thickBot="1" x14ac:dyDescent="0.3">
      <c r="A455" s="5"/>
      <c r="B455" s="494" t="s">
        <v>3</v>
      </c>
      <c r="C455" s="495"/>
    </row>
    <row r="456" spans="1:5" ht="37.9" customHeight="1" thickBot="1" x14ac:dyDescent="0.3">
      <c r="A456" s="5"/>
      <c r="B456" s="486" t="s">
        <v>5</v>
      </c>
      <c r="C456" s="487"/>
    </row>
    <row r="457" spans="1:5" ht="81.400000000000006" customHeight="1" thickBot="1" x14ac:dyDescent="0.3">
      <c r="A457" s="5"/>
      <c r="B457" s="486" t="s">
        <v>429</v>
      </c>
      <c r="C457" s="487"/>
    </row>
  </sheetData>
  <mergeCells count="7">
    <mergeCell ref="B456:C456"/>
    <mergeCell ref="B457:C457"/>
    <mergeCell ref="D448:E448"/>
    <mergeCell ref="D449:E449"/>
    <mergeCell ref="B454:C454"/>
    <mergeCell ref="B455:C455"/>
    <mergeCell ref="B453:C453"/>
  </mergeCells>
  <pageMargins left="0.7" right="0.7" top="0.75" bottom="0.75" header="0.3" footer="0.3"/>
  <pageSetup paperSize="9" scale="75" orientation="portrait" copies="4" r:id="rId1"/>
  <rowBreaks count="24" manualBreakCount="24">
    <brk id="21" max="4" man="1"/>
    <brk id="43" max="16383" man="1"/>
    <brk id="71" max="16383" man="1"/>
    <brk id="82" max="16383" man="1"/>
    <brk id="93" max="16383" man="1"/>
    <brk id="101" max="16383" man="1"/>
    <brk id="118" max="16383" man="1"/>
    <brk id="134" max="16383" man="1"/>
    <brk id="161" max="4" man="1"/>
    <brk id="170" max="16383" man="1"/>
    <brk id="197" max="16383" man="1"/>
    <brk id="204" max="16383" man="1"/>
    <brk id="214" max="16383" man="1"/>
    <brk id="234" max="4" man="1"/>
    <brk id="261" max="16383" man="1"/>
    <brk id="285" max="16383" man="1"/>
    <brk id="303" max="4" man="1"/>
    <brk id="328" max="16383" man="1"/>
    <brk id="358" max="16383" man="1"/>
    <brk id="375" max="16383" man="1"/>
    <brk id="385" max="16383" man="1"/>
    <brk id="411" max="16383" man="1"/>
    <brk id="421" max="4" man="1"/>
    <brk id="45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2B3BB-7BA8-4810-9BD2-E5B505379C86}">
  <dimension ref="A3:F201"/>
  <sheetViews>
    <sheetView view="pageBreakPreview" topLeftCell="A181" zoomScaleNormal="100" zoomScaleSheetLayoutView="100" workbookViewId="0">
      <selection activeCell="E204" sqref="E204"/>
    </sheetView>
  </sheetViews>
  <sheetFormatPr defaultColWidth="8.7109375" defaultRowHeight="15" x14ac:dyDescent="0.25"/>
  <cols>
    <col min="1" max="1" width="7.7109375" style="1" customWidth="1"/>
    <col min="2" max="2" width="48.7109375" style="1" customWidth="1"/>
    <col min="3" max="3" width="8.140625" style="2" customWidth="1"/>
    <col min="4" max="4" width="12.28515625" style="1" customWidth="1"/>
    <col min="5" max="5" width="10.42578125" style="42" customWidth="1"/>
    <col min="6" max="6" width="9.140625" style="1"/>
  </cols>
  <sheetData>
    <row r="3" spans="1:3" ht="15.75" x14ac:dyDescent="0.25">
      <c r="A3" s="3">
        <v>4</v>
      </c>
      <c r="B3" s="3" t="s">
        <v>295</v>
      </c>
      <c r="C3" s="14"/>
    </row>
    <row r="4" spans="1:3" ht="15.75" x14ac:dyDescent="0.25">
      <c r="A4" s="3"/>
      <c r="B4" s="3"/>
      <c r="C4" s="14"/>
    </row>
    <row r="5" spans="1:3" ht="15.75" x14ac:dyDescent="0.25">
      <c r="A5" s="3"/>
      <c r="B5" s="3" t="s">
        <v>52</v>
      </c>
      <c r="C5" s="14"/>
    </row>
    <row r="6" spans="1:3" ht="15.75" x14ac:dyDescent="0.25">
      <c r="A6" s="3"/>
      <c r="B6" s="3"/>
      <c r="C6" s="14"/>
    </row>
    <row r="7" spans="1:3" ht="60" x14ac:dyDescent="0.25">
      <c r="A7" s="3"/>
      <c r="B7" s="4" t="s">
        <v>53</v>
      </c>
      <c r="C7" s="14"/>
    </row>
    <row r="8" spans="1:3" ht="15.75" x14ac:dyDescent="0.25">
      <c r="A8" s="3"/>
      <c r="B8" s="4" t="s">
        <v>54</v>
      </c>
      <c r="C8" s="14"/>
    </row>
    <row r="9" spans="1:3" ht="15.75" x14ac:dyDescent="0.25">
      <c r="A9" s="3"/>
      <c r="B9" s="4" t="s">
        <v>55</v>
      </c>
      <c r="C9" s="14"/>
    </row>
    <row r="10" spans="1:3" ht="30" x14ac:dyDescent="0.25">
      <c r="A10" s="3"/>
      <c r="B10" s="4" t="s">
        <v>56</v>
      </c>
      <c r="C10" s="14"/>
    </row>
    <row r="11" spans="1:3" ht="15.75" x14ac:dyDescent="0.25">
      <c r="A11" s="3"/>
      <c r="B11" s="4" t="s">
        <v>296</v>
      </c>
      <c r="C11" s="14"/>
    </row>
    <row r="12" spans="1:3" ht="30" x14ac:dyDescent="0.25">
      <c r="A12" s="3"/>
      <c r="B12" s="4" t="s">
        <v>297</v>
      </c>
      <c r="C12" s="14"/>
    </row>
    <row r="13" spans="1:3" ht="30" x14ac:dyDescent="0.25">
      <c r="A13" s="3"/>
      <c r="B13" s="4" t="s">
        <v>61</v>
      </c>
      <c r="C13" s="14"/>
    </row>
    <row r="14" spans="1:3" ht="15.75" x14ac:dyDescent="0.25">
      <c r="A14" s="3"/>
      <c r="B14" s="4" t="s">
        <v>62</v>
      </c>
      <c r="C14" s="14"/>
    </row>
    <row r="15" spans="1:3" ht="15.75" x14ac:dyDescent="0.25">
      <c r="A15" s="3"/>
      <c r="B15" s="4" t="s">
        <v>63</v>
      </c>
      <c r="C15" s="14"/>
    </row>
    <row r="16" spans="1:3" ht="30" x14ac:dyDescent="0.25">
      <c r="A16" s="3"/>
      <c r="B16" s="4" t="s">
        <v>64</v>
      </c>
      <c r="C16" s="14"/>
    </row>
    <row r="17" spans="1:3" ht="45" x14ac:dyDescent="0.25">
      <c r="A17" s="3"/>
      <c r="B17" s="4" t="s">
        <v>65</v>
      </c>
      <c r="C17" s="14"/>
    </row>
    <row r="18" spans="1:3" ht="30" x14ac:dyDescent="0.25">
      <c r="A18" s="3"/>
      <c r="B18" s="4" t="s">
        <v>66</v>
      </c>
      <c r="C18" s="14"/>
    </row>
    <row r="19" spans="1:3" ht="15.75" x14ac:dyDescent="0.25">
      <c r="A19" s="3"/>
      <c r="B19" s="4" t="s">
        <v>67</v>
      </c>
      <c r="C19" s="14"/>
    </row>
    <row r="20" spans="1:3" ht="60" x14ac:dyDescent="0.25">
      <c r="A20" s="3"/>
      <c r="B20" s="4" t="s">
        <v>298</v>
      </c>
      <c r="C20" s="14"/>
    </row>
    <row r="21" spans="1:3" ht="30" x14ac:dyDescent="0.25">
      <c r="A21" s="3"/>
      <c r="B21" s="4" t="s">
        <v>70</v>
      </c>
      <c r="C21" s="14"/>
    </row>
    <row r="22" spans="1:3" ht="45" x14ac:dyDescent="0.25">
      <c r="A22" s="3"/>
      <c r="B22" s="4" t="s">
        <v>71</v>
      </c>
      <c r="C22" s="14"/>
    </row>
    <row r="23" spans="1:3" ht="45" x14ac:dyDescent="0.25">
      <c r="A23" s="3"/>
      <c r="B23" s="4" t="s">
        <v>299</v>
      </c>
      <c r="C23" s="14"/>
    </row>
    <row r="24" spans="1:3" ht="30" x14ac:dyDescent="0.25">
      <c r="A24" s="3"/>
      <c r="B24" s="4" t="s">
        <v>73</v>
      </c>
      <c r="C24" s="14"/>
    </row>
    <row r="25" spans="1:3" ht="105" x14ac:dyDescent="0.25">
      <c r="A25" s="3"/>
      <c r="B25" s="4" t="s">
        <v>300</v>
      </c>
      <c r="C25" s="14"/>
    </row>
    <row r="26" spans="1:3" ht="135" x14ac:dyDescent="0.25">
      <c r="A26" s="3"/>
      <c r="B26" s="11" t="s">
        <v>142</v>
      </c>
      <c r="C26" s="14"/>
    </row>
    <row r="27" spans="1:3" ht="126" x14ac:dyDescent="0.25">
      <c r="A27" s="3"/>
      <c r="B27" s="3" t="s">
        <v>301</v>
      </c>
      <c r="C27" s="14"/>
    </row>
    <row r="28" spans="1:3" ht="47.25" x14ac:dyDescent="0.25">
      <c r="A28" s="3"/>
      <c r="B28" s="3" t="s">
        <v>84</v>
      </c>
      <c r="C28" s="14"/>
    </row>
    <row r="29" spans="1:3" ht="105" x14ac:dyDescent="0.25">
      <c r="A29" s="3"/>
      <c r="B29" s="4" t="s">
        <v>302</v>
      </c>
      <c r="C29" s="14"/>
    </row>
    <row r="30" spans="1:3" ht="225" x14ac:dyDescent="0.25">
      <c r="A30" s="3"/>
      <c r="B30" s="4" t="s">
        <v>303</v>
      </c>
      <c r="C30" s="14"/>
    </row>
    <row r="31" spans="1:3" ht="15.75" x14ac:dyDescent="0.25">
      <c r="A31" s="3"/>
      <c r="B31" s="3"/>
      <c r="C31" s="14"/>
    </row>
    <row r="32" spans="1:3" ht="75" x14ac:dyDescent="0.25">
      <c r="A32" s="3"/>
      <c r="B32" s="4" t="s">
        <v>304</v>
      </c>
      <c r="C32" s="14"/>
    </row>
    <row r="33" spans="1:6" ht="75" x14ac:dyDescent="0.25">
      <c r="A33" s="3"/>
      <c r="B33" s="4" t="s">
        <v>305</v>
      </c>
      <c r="C33" s="14"/>
    </row>
    <row r="34" spans="1:6" ht="90" x14ac:dyDescent="0.25">
      <c r="A34" s="3"/>
      <c r="B34" s="4" t="s">
        <v>306</v>
      </c>
      <c r="C34" s="14"/>
    </row>
    <row r="35" spans="1:6" ht="30" x14ac:dyDescent="0.25">
      <c r="A35" s="3"/>
      <c r="B35" s="4" t="s">
        <v>307</v>
      </c>
      <c r="C35" s="14"/>
    </row>
    <row r="36" spans="1:6" x14ac:dyDescent="0.25">
      <c r="A36" s="4"/>
      <c r="B36" s="4"/>
      <c r="C36" s="5"/>
    </row>
    <row r="37" spans="1:6" x14ac:dyDescent="0.25">
      <c r="A37" s="4"/>
      <c r="B37" s="4"/>
      <c r="C37" s="5"/>
    </row>
    <row r="38" spans="1:6" ht="15.75" x14ac:dyDescent="0.25">
      <c r="A38" s="3" t="s">
        <v>308</v>
      </c>
      <c r="B38" s="3" t="s">
        <v>309</v>
      </c>
      <c r="C38" s="5"/>
      <c r="D38" s="36"/>
      <c r="E38" s="43"/>
      <c r="F38" s="36"/>
    </row>
    <row r="39" spans="1:6" ht="15.75" x14ac:dyDescent="0.25">
      <c r="A39" s="21"/>
      <c r="B39" s="4"/>
      <c r="C39" s="5"/>
      <c r="D39" s="36"/>
      <c r="E39" s="43"/>
      <c r="F39" s="36"/>
    </row>
    <row r="40" spans="1:6" ht="75" x14ac:dyDescent="0.25">
      <c r="A40" s="4" t="s">
        <v>310</v>
      </c>
      <c r="B40" s="4" t="s">
        <v>311</v>
      </c>
      <c r="C40" s="5"/>
      <c r="D40" s="36"/>
      <c r="E40" s="43"/>
      <c r="F40" s="36"/>
    </row>
    <row r="41" spans="1:6" ht="15.75" x14ac:dyDescent="0.25">
      <c r="A41" s="4"/>
      <c r="B41" s="4" t="s">
        <v>312</v>
      </c>
      <c r="C41" s="5"/>
      <c r="D41" s="36"/>
      <c r="E41" s="43"/>
      <c r="F41" s="36"/>
    </row>
    <row r="42" spans="1:6" ht="15.75" x14ac:dyDescent="0.25">
      <c r="A42" s="21"/>
      <c r="B42" s="4" t="s">
        <v>313</v>
      </c>
      <c r="C42" s="5">
        <v>4</v>
      </c>
      <c r="D42" s="36"/>
      <c r="E42" s="43">
        <f>D42*C42</f>
        <v>0</v>
      </c>
      <c r="F42" s="36"/>
    </row>
    <row r="43" spans="1:6" ht="15.75" x14ac:dyDescent="0.25">
      <c r="A43" s="21"/>
      <c r="B43" s="4"/>
      <c r="C43" s="5"/>
      <c r="D43" s="36"/>
      <c r="E43" s="43"/>
      <c r="F43" s="36"/>
    </row>
    <row r="44" spans="1:6" ht="60" x14ac:dyDescent="0.25">
      <c r="A44" s="4" t="s">
        <v>314</v>
      </c>
      <c r="B44" s="4" t="s">
        <v>315</v>
      </c>
      <c r="C44" s="5"/>
      <c r="D44" s="36"/>
      <c r="E44" s="43"/>
      <c r="F44" s="36"/>
    </row>
    <row r="45" spans="1:6" ht="15.75" x14ac:dyDescent="0.25">
      <c r="A45" s="4"/>
      <c r="B45" s="4" t="s">
        <v>316</v>
      </c>
      <c r="C45" s="5"/>
      <c r="D45" s="36"/>
      <c r="E45" s="43"/>
      <c r="F45" s="36"/>
    </row>
    <row r="46" spans="1:6" ht="15.75" x14ac:dyDescent="0.25">
      <c r="A46" s="21"/>
      <c r="B46" s="4" t="s">
        <v>16</v>
      </c>
      <c r="C46" s="5">
        <v>2</v>
      </c>
      <c r="D46" s="36"/>
      <c r="E46" s="43">
        <f>D46*C46</f>
        <v>0</v>
      </c>
      <c r="F46" s="36"/>
    </row>
    <row r="47" spans="1:6" ht="15.75" x14ac:dyDescent="0.25">
      <c r="A47" s="21"/>
      <c r="B47" s="4"/>
      <c r="C47" s="5"/>
      <c r="D47" s="36"/>
      <c r="E47" s="43"/>
      <c r="F47" s="36"/>
    </row>
    <row r="48" spans="1:6" ht="60" x14ac:dyDescent="0.25">
      <c r="A48" s="21" t="s">
        <v>317</v>
      </c>
      <c r="B48" s="4" t="s">
        <v>318</v>
      </c>
      <c r="C48" s="5"/>
      <c r="D48" s="36"/>
      <c r="E48" s="43"/>
      <c r="F48" s="36"/>
    </row>
    <row r="49" spans="1:6" ht="15.75" x14ac:dyDescent="0.25">
      <c r="A49" s="21"/>
      <c r="B49" s="4" t="s">
        <v>319</v>
      </c>
      <c r="C49" s="5"/>
      <c r="D49" s="36"/>
      <c r="E49" s="43"/>
      <c r="F49" s="36"/>
    </row>
    <row r="50" spans="1:6" ht="15.75" x14ac:dyDescent="0.25">
      <c r="A50" s="21"/>
      <c r="B50" s="4" t="s">
        <v>104</v>
      </c>
      <c r="C50" s="5">
        <v>2</v>
      </c>
      <c r="D50" s="36"/>
      <c r="E50" s="43">
        <f>D50*C50</f>
        <v>0</v>
      </c>
      <c r="F50" s="36"/>
    </row>
    <row r="51" spans="1:6" ht="15.75" x14ac:dyDescent="0.25">
      <c r="A51" s="21"/>
      <c r="B51" s="4"/>
      <c r="C51" s="5"/>
      <c r="D51" s="36"/>
      <c r="E51" s="43"/>
      <c r="F51" s="36"/>
    </row>
    <row r="52" spans="1:6" ht="15.75" x14ac:dyDescent="0.25">
      <c r="A52" s="21"/>
      <c r="B52" s="4"/>
      <c r="C52" s="5"/>
      <c r="D52" s="36"/>
      <c r="E52" s="43"/>
      <c r="F52" s="36"/>
    </row>
    <row r="53" spans="1:6" ht="15.75" x14ac:dyDescent="0.25">
      <c r="A53" s="3" t="s">
        <v>320</v>
      </c>
      <c r="B53" s="3" t="s">
        <v>321</v>
      </c>
      <c r="C53" s="5"/>
      <c r="D53" s="36"/>
      <c r="E53" s="43"/>
      <c r="F53" s="36"/>
    </row>
    <row r="54" spans="1:6" ht="15.75" x14ac:dyDescent="0.25">
      <c r="A54" s="3"/>
      <c r="B54" s="3"/>
      <c r="C54" s="5"/>
      <c r="D54" s="36"/>
      <c r="E54" s="43"/>
      <c r="F54" s="36"/>
    </row>
    <row r="55" spans="1:6" ht="15.75" x14ac:dyDescent="0.25">
      <c r="A55" s="3"/>
      <c r="B55" s="3"/>
      <c r="C55" s="5"/>
      <c r="D55" s="36"/>
      <c r="E55" s="43"/>
      <c r="F55" s="36"/>
    </row>
    <row r="56" spans="1:6" ht="285" x14ac:dyDescent="0.25">
      <c r="A56" s="4" t="s">
        <v>322</v>
      </c>
      <c r="B56" s="4" t="s">
        <v>323</v>
      </c>
      <c r="C56" s="5"/>
      <c r="D56" s="36"/>
      <c r="E56" s="43"/>
      <c r="F56" s="36"/>
    </row>
    <row r="57" spans="1:6" ht="15.75" x14ac:dyDescent="0.25">
      <c r="A57" s="3"/>
      <c r="B57" s="4" t="s">
        <v>324</v>
      </c>
      <c r="C57" s="5"/>
      <c r="D57" s="36"/>
      <c r="E57" s="43"/>
      <c r="F57" s="36"/>
    </row>
    <row r="58" spans="1:6" ht="15.75" x14ac:dyDescent="0.25">
      <c r="A58" s="3"/>
      <c r="B58" s="4" t="s">
        <v>104</v>
      </c>
      <c r="C58" s="5">
        <v>1</v>
      </c>
      <c r="D58" s="36"/>
      <c r="E58" s="43">
        <f>D58*C58</f>
        <v>0</v>
      </c>
      <c r="F58" s="36"/>
    </row>
    <row r="59" spans="1:6" ht="15.75" x14ac:dyDescent="0.25">
      <c r="A59" s="3"/>
      <c r="B59" s="3"/>
      <c r="C59" s="5"/>
      <c r="D59" s="36"/>
      <c r="E59" s="43"/>
      <c r="F59" s="36"/>
    </row>
    <row r="60" spans="1:6" ht="195" x14ac:dyDescent="0.25">
      <c r="A60" s="4" t="s">
        <v>325</v>
      </c>
      <c r="B60" s="4" t="s">
        <v>326</v>
      </c>
      <c r="C60" s="5"/>
      <c r="D60" s="36"/>
      <c r="E60" s="43"/>
      <c r="F60" s="36"/>
    </row>
    <row r="61" spans="1:6" ht="15.75" x14ac:dyDescent="0.25">
      <c r="A61" s="4"/>
      <c r="B61" s="4" t="s">
        <v>327</v>
      </c>
      <c r="C61" s="5"/>
      <c r="D61" s="36"/>
      <c r="E61" s="43"/>
      <c r="F61" s="36"/>
    </row>
    <row r="62" spans="1:6" ht="15.75" x14ac:dyDescent="0.25">
      <c r="A62" s="21"/>
      <c r="B62" s="4" t="s">
        <v>16</v>
      </c>
      <c r="C62" s="5">
        <v>1</v>
      </c>
      <c r="D62" s="36"/>
      <c r="E62" s="43">
        <f>D62*C62</f>
        <v>0</v>
      </c>
      <c r="F62" s="36"/>
    </row>
    <row r="63" spans="1:6" ht="15.75" x14ac:dyDescent="0.25">
      <c r="A63" s="3"/>
      <c r="B63" s="3"/>
      <c r="C63" s="5"/>
      <c r="D63" s="36"/>
      <c r="E63" s="43"/>
      <c r="F63" s="36"/>
    </row>
    <row r="64" spans="1:6" ht="150" x14ac:dyDescent="0.25">
      <c r="A64" s="4" t="s">
        <v>328</v>
      </c>
      <c r="B64" s="4" t="s">
        <v>329</v>
      </c>
      <c r="C64" s="5"/>
      <c r="D64" s="36"/>
      <c r="E64" s="43"/>
      <c r="F64" s="36"/>
    </row>
    <row r="65" spans="1:6" ht="15.75" x14ac:dyDescent="0.25">
      <c r="A65" s="4"/>
      <c r="B65" s="4" t="s">
        <v>330</v>
      </c>
      <c r="C65" s="5"/>
      <c r="D65" s="36"/>
      <c r="E65" s="43"/>
      <c r="F65" s="36"/>
    </row>
    <row r="66" spans="1:6" ht="15.75" x14ac:dyDescent="0.25">
      <c r="A66" s="21"/>
      <c r="B66" s="4" t="s">
        <v>16</v>
      </c>
      <c r="C66" s="5">
        <v>1</v>
      </c>
      <c r="D66" s="36"/>
      <c r="E66" s="43">
        <f>D66*C66</f>
        <v>0</v>
      </c>
      <c r="F66" s="36"/>
    </row>
    <row r="67" spans="1:6" ht="15.75" x14ac:dyDescent="0.25">
      <c r="A67" s="3"/>
      <c r="B67" s="3"/>
      <c r="C67" s="5"/>
      <c r="D67" s="36"/>
      <c r="E67" s="43"/>
      <c r="F67" s="36"/>
    </row>
    <row r="68" spans="1:6" ht="105" x14ac:dyDescent="0.25">
      <c r="A68" s="4" t="s">
        <v>331</v>
      </c>
      <c r="B68" s="4" t="s">
        <v>332</v>
      </c>
      <c r="C68" s="5"/>
      <c r="D68" s="36"/>
      <c r="E68" s="43"/>
      <c r="F68" s="36"/>
    </row>
    <row r="69" spans="1:6" ht="15.75" x14ac:dyDescent="0.25">
      <c r="A69" s="4"/>
      <c r="B69" s="4" t="s">
        <v>333</v>
      </c>
      <c r="C69" s="5"/>
      <c r="D69" s="36"/>
      <c r="E69" s="43"/>
      <c r="F69" s="36"/>
    </row>
    <row r="70" spans="1:6" ht="15.75" x14ac:dyDescent="0.25">
      <c r="A70" s="21"/>
      <c r="B70" s="4" t="s">
        <v>16</v>
      </c>
      <c r="C70" s="5">
        <v>1</v>
      </c>
      <c r="D70" s="36"/>
      <c r="E70" s="43">
        <f>D70*C70</f>
        <v>0</v>
      </c>
      <c r="F70" s="36"/>
    </row>
    <row r="71" spans="1:6" ht="15.75" x14ac:dyDescent="0.25">
      <c r="A71" s="3"/>
      <c r="B71" s="3"/>
      <c r="C71" s="5"/>
      <c r="D71" s="36"/>
      <c r="E71" s="43"/>
      <c r="F71" s="36"/>
    </row>
    <row r="72" spans="1:6" ht="45" x14ac:dyDescent="0.25">
      <c r="A72" s="21" t="s">
        <v>334</v>
      </c>
      <c r="B72" s="4" t="s">
        <v>335</v>
      </c>
      <c r="C72" s="5"/>
      <c r="D72" s="36"/>
      <c r="E72" s="43"/>
      <c r="F72" s="36"/>
    </row>
    <row r="73" spans="1:6" ht="15.75" x14ac:dyDescent="0.25">
      <c r="A73" s="21"/>
      <c r="B73" s="4" t="s">
        <v>336</v>
      </c>
      <c r="C73" s="5"/>
      <c r="D73" s="36"/>
      <c r="E73" s="43"/>
      <c r="F73" s="36"/>
    </row>
    <row r="74" spans="1:6" ht="15.75" x14ac:dyDescent="0.25">
      <c r="A74" s="21"/>
      <c r="B74" s="4" t="s">
        <v>104</v>
      </c>
      <c r="C74" s="5">
        <v>1</v>
      </c>
      <c r="D74" s="36"/>
      <c r="E74" s="43">
        <f>D74*C74</f>
        <v>0</v>
      </c>
      <c r="F74" s="36"/>
    </row>
    <row r="75" spans="1:6" ht="15.75" x14ac:dyDescent="0.25">
      <c r="A75" s="21"/>
      <c r="B75" s="4"/>
      <c r="C75" s="5"/>
      <c r="D75" s="36"/>
      <c r="E75" s="43"/>
      <c r="F75" s="36"/>
    </row>
    <row r="76" spans="1:6" ht="30" x14ac:dyDescent="0.25">
      <c r="A76" s="21" t="s">
        <v>337</v>
      </c>
      <c r="B76" s="4" t="s">
        <v>338</v>
      </c>
      <c r="C76" s="5"/>
      <c r="D76" s="36"/>
      <c r="E76" s="43"/>
      <c r="F76" s="36"/>
    </row>
    <row r="77" spans="1:6" ht="15.75" x14ac:dyDescent="0.25">
      <c r="A77" s="21"/>
      <c r="B77" s="4" t="s">
        <v>339</v>
      </c>
      <c r="C77" s="5"/>
      <c r="D77" s="36"/>
      <c r="E77" s="43"/>
      <c r="F77" s="36"/>
    </row>
    <row r="78" spans="1:6" ht="15.75" x14ac:dyDescent="0.25">
      <c r="A78" s="21"/>
      <c r="B78" s="4" t="s">
        <v>104</v>
      </c>
      <c r="C78" s="5">
        <v>1</v>
      </c>
      <c r="D78" s="36"/>
      <c r="E78" s="43">
        <f>D78*C78</f>
        <v>0</v>
      </c>
      <c r="F78" s="36"/>
    </row>
    <row r="79" spans="1:6" ht="15.75" x14ac:dyDescent="0.25">
      <c r="A79" s="21"/>
      <c r="B79" s="4"/>
      <c r="C79" s="5"/>
      <c r="D79" s="36"/>
      <c r="E79" s="43"/>
      <c r="F79" s="36"/>
    </row>
    <row r="80" spans="1:6" ht="150" x14ac:dyDescent="0.25">
      <c r="A80" s="4" t="s">
        <v>340</v>
      </c>
      <c r="B80" s="4" t="s">
        <v>341</v>
      </c>
      <c r="C80" s="5"/>
      <c r="D80" s="36"/>
      <c r="E80" s="43"/>
      <c r="F80" s="36"/>
    </row>
    <row r="81" spans="1:6" ht="15.75" x14ac:dyDescent="0.25">
      <c r="A81" s="4"/>
      <c r="B81" s="4" t="s">
        <v>342</v>
      </c>
      <c r="C81" s="5"/>
      <c r="D81" s="36"/>
      <c r="E81" s="43"/>
      <c r="F81" s="36"/>
    </row>
    <row r="82" spans="1:6" ht="15.75" x14ac:dyDescent="0.25">
      <c r="A82" s="21"/>
      <c r="B82" s="4" t="s">
        <v>16</v>
      </c>
      <c r="C82" s="5">
        <v>1</v>
      </c>
      <c r="D82" s="36"/>
      <c r="E82" s="43">
        <f>D82*C82</f>
        <v>0</v>
      </c>
      <c r="F82" s="36"/>
    </row>
    <row r="83" spans="1:6" ht="15.75" x14ac:dyDescent="0.25">
      <c r="A83" s="21"/>
      <c r="B83" s="4"/>
      <c r="C83" s="5"/>
      <c r="D83" s="36"/>
      <c r="E83" s="43"/>
      <c r="F83" s="36"/>
    </row>
    <row r="84" spans="1:6" ht="150" x14ac:dyDescent="0.25">
      <c r="A84" s="4" t="s">
        <v>343</v>
      </c>
      <c r="B84" s="4" t="s">
        <v>344</v>
      </c>
      <c r="C84" s="5"/>
      <c r="D84" s="36"/>
      <c r="E84" s="43"/>
      <c r="F84" s="36"/>
    </row>
    <row r="85" spans="1:6" ht="15.75" x14ac:dyDescent="0.25">
      <c r="A85" s="4"/>
      <c r="B85" s="4" t="s">
        <v>345</v>
      </c>
      <c r="C85" s="5"/>
      <c r="D85" s="36"/>
      <c r="E85" s="43"/>
      <c r="F85" s="36"/>
    </row>
    <row r="86" spans="1:6" ht="15.75" x14ac:dyDescent="0.25">
      <c r="A86" s="21"/>
      <c r="B86" s="4" t="s">
        <v>16</v>
      </c>
      <c r="C86" s="5">
        <v>1</v>
      </c>
      <c r="D86" s="36"/>
      <c r="E86" s="43">
        <f>D86*C86</f>
        <v>0</v>
      </c>
      <c r="F86" s="36"/>
    </row>
    <row r="87" spans="1:6" ht="15.75" x14ac:dyDescent="0.25">
      <c r="A87" s="21"/>
      <c r="B87" s="4"/>
      <c r="C87" s="5"/>
      <c r="D87" s="36"/>
      <c r="E87" s="43"/>
      <c r="F87" s="36"/>
    </row>
    <row r="88" spans="1:6" ht="15.75" x14ac:dyDescent="0.25">
      <c r="A88" s="21"/>
      <c r="B88" s="4"/>
      <c r="C88" s="5"/>
      <c r="D88" s="36"/>
      <c r="E88" s="43"/>
      <c r="F88" s="36"/>
    </row>
    <row r="89" spans="1:6" ht="15.75" x14ac:dyDescent="0.25">
      <c r="A89" s="3" t="s">
        <v>346</v>
      </c>
      <c r="B89" s="3" t="s">
        <v>347</v>
      </c>
      <c r="C89" s="5"/>
      <c r="D89" s="36"/>
      <c r="E89" s="43"/>
      <c r="F89" s="36"/>
    </row>
    <row r="90" spans="1:6" ht="15.75" x14ac:dyDescent="0.25">
      <c r="A90" s="21"/>
      <c r="B90" s="4"/>
      <c r="C90" s="5"/>
      <c r="D90" s="36"/>
      <c r="E90" s="43"/>
      <c r="F90" s="36"/>
    </row>
    <row r="91" spans="1:6" ht="135" x14ac:dyDescent="0.25">
      <c r="A91" s="4" t="s">
        <v>348</v>
      </c>
      <c r="B91" s="4" t="s">
        <v>349</v>
      </c>
      <c r="C91" s="5"/>
      <c r="D91" s="36"/>
      <c r="E91" s="43"/>
      <c r="F91" s="36"/>
    </row>
    <row r="92" spans="1:6" ht="15.75" x14ac:dyDescent="0.25">
      <c r="A92" s="4"/>
      <c r="B92" s="4" t="s">
        <v>350</v>
      </c>
      <c r="C92" s="5"/>
      <c r="D92" s="36"/>
      <c r="E92" s="43"/>
      <c r="F92" s="36"/>
    </row>
    <row r="93" spans="1:6" ht="15.75" x14ac:dyDescent="0.25">
      <c r="A93" s="4"/>
      <c r="B93" s="18" t="s">
        <v>351</v>
      </c>
      <c r="C93" s="5"/>
      <c r="D93" s="36"/>
      <c r="E93" s="43"/>
      <c r="F93" s="36"/>
    </row>
    <row r="94" spans="1:6" ht="15.75" x14ac:dyDescent="0.25">
      <c r="A94" s="21"/>
      <c r="B94" s="4" t="s">
        <v>352</v>
      </c>
      <c r="C94" s="5">
        <v>1</v>
      </c>
      <c r="D94" s="36"/>
      <c r="E94" s="43">
        <f>D94*C94</f>
        <v>0</v>
      </c>
      <c r="F94" s="36"/>
    </row>
    <row r="95" spans="1:6" ht="15.75" x14ac:dyDescent="0.25">
      <c r="A95" s="21"/>
      <c r="B95" s="4"/>
      <c r="C95" s="5"/>
      <c r="D95" s="36"/>
      <c r="E95" s="43"/>
      <c r="F95" s="36"/>
    </row>
    <row r="96" spans="1:6" ht="90" x14ac:dyDescent="0.25">
      <c r="A96" s="4" t="s">
        <v>353</v>
      </c>
      <c r="B96" s="4" t="s">
        <v>354</v>
      </c>
      <c r="C96" s="5"/>
      <c r="D96" s="36"/>
      <c r="E96" s="43"/>
      <c r="F96" s="36"/>
    </row>
    <row r="97" spans="1:6" ht="15.75" x14ac:dyDescent="0.25">
      <c r="A97" s="4"/>
      <c r="B97" s="4" t="s">
        <v>355</v>
      </c>
      <c r="C97" s="5"/>
      <c r="D97" s="36"/>
      <c r="E97" s="43"/>
      <c r="F97" s="36"/>
    </row>
    <row r="98" spans="1:6" ht="15.75" x14ac:dyDescent="0.25">
      <c r="A98" s="21"/>
      <c r="B98" s="4" t="s">
        <v>104</v>
      </c>
      <c r="C98" s="5">
        <v>4</v>
      </c>
      <c r="D98" s="36"/>
      <c r="E98" s="43">
        <f>D98*C98</f>
        <v>0</v>
      </c>
      <c r="F98" s="36"/>
    </row>
    <row r="99" spans="1:6" ht="15.75" x14ac:dyDescent="0.25">
      <c r="A99" s="21"/>
      <c r="B99" s="4"/>
      <c r="C99" s="5"/>
      <c r="D99" s="36"/>
      <c r="E99" s="43"/>
      <c r="F99" s="36"/>
    </row>
    <row r="100" spans="1:6" ht="120" x14ac:dyDescent="0.25">
      <c r="A100" s="4" t="s">
        <v>356</v>
      </c>
      <c r="B100" s="4" t="s">
        <v>357</v>
      </c>
      <c r="C100" s="5"/>
      <c r="D100" s="36"/>
      <c r="E100" s="43"/>
      <c r="F100" s="36"/>
    </row>
    <row r="101" spans="1:6" ht="15.75" x14ac:dyDescent="0.25">
      <c r="A101" s="4"/>
      <c r="B101" s="4" t="s">
        <v>358</v>
      </c>
      <c r="C101" s="5"/>
      <c r="D101" s="36"/>
      <c r="E101" s="43"/>
      <c r="F101" s="36"/>
    </row>
    <row r="102" spans="1:6" ht="15.75" x14ac:dyDescent="0.25">
      <c r="A102" s="4"/>
      <c r="B102" s="18" t="s">
        <v>359</v>
      </c>
      <c r="C102" s="5"/>
      <c r="D102" s="36"/>
      <c r="E102" s="43"/>
      <c r="F102" s="36"/>
    </row>
    <row r="103" spans="1:6" ht="15.75" x14ac:dyDescent="0.25">
      <c r="A103" s="4"/>
      <c r="B103" s="4" t="s">
        <v>104</v>
      </c>
      <c r="C103" s="5">
        <v>2</v>
      </c>
      <c r="D103" s="36"/>
      <c r="E103" s="43">
        <f>D103*C103</f>
        <v>0</v>
      </c>
      <c r="F103" s="36"/>
    </row>
    <row r="104" spans="1:6" ht="15.75" x14ac:dyDescent="0.25">
      <c r="A104" s="4"/>
      <c r="B104" s="4"/>
      <c r="C104" s="5"/>
      <c r="D104" s="36"/>
      <c r="E104" s="43"/>
      <c r="F104" s="36"/>
    </row>
    <row r="105" spans="1:6" ht="45" x14ac:dyDescent="0.25">
      <c r="A105" s="4" t="s">
        <v>360</v>
      </c>
      <c r="B105" s="4" t="s">
        <v>361</v>
      </c>
      <c r="C105" s="5"/>
      <c r="D105" s="36"/>
      <c r="E105" s="43"/>
      <c r="F105" s="36"/>
    </row>
    <row r="106" spans="1:6" ht="15.75" x14ac:dyDescent="0.25">
      <c r="A106" s="4"/>
      <c r="B106" s="4" t="s">
        <v>362</v>
      </c>
      <c r="C106" s="5"/>
      <c r="D106" s="36"/>
      <c r="E106" s="43"/>
      <c r="F106" s="36"/>
    </row>
    <row r="107" spans="1:6" ht="15.75" x14ac:dyDescent="0.25">
      <c r="A107" s="4"/>
      <c r="B107" s="4" t="s">
        <v>104</v>
      </c>
      <c r="C107" s="5">
        <v>1</v>
      </c>
      <c r="D107" s="36"/>
      <c r="E107" s="43">
        <f>D107*C107</f>
        <v>0</v>
      </c>
      <c r="F107" s="36"/>
    </row>
    <row r="108" spans="1:6" ht="15.75" x14ac:dyDescent="0.25">
      <c r="A108" s="4"/>
      <c r="B108" s="4"/>
      <c r="C108" s="5"/>
      <c r="D108" s="36"/>
      <c r="E108" s="43"/>
      <c r="F108" s="36"/>
    </row>
    <row r="109" spans="1:6" ht="30" x14ac:dyDescent="0.25">
      <c r="A109" s="4" t="s">
        <v>363</v>
      </c>
      <c r="B109" s="4" t="s">
        <v>364</v>
      </c>
      <c r="C109" s="5"/>
      <c r="D109" s="36"/>
      <c r="E109" s="43"/>
      <c r="F109" s="36"/>
    </row>
    <row r="110" spans="1:6" ht="15.75" x14ac:dyDescent="0.25">
      <c r="A110" s="4"/>
      <c r="B110" s="4" t="s">
        <v>365</v>
      </c>
      <c r="C110" s="5"/>
      <c r="D110" s="36"/>
      <c r="E110" s="43"/>
      <c r="F110" s="36"/>
    </row>
    <row r="111" spans="1:6" ht="15.75" x14ac:dyDescent="0.25">
      <c r="A111" s="4"/>
      <c r="B111" s="4" t="s">
        <v>104</v>
      </c>
      <c r="C111" s="5">
        <v>1</v>
      </c>
      <c r="D111" s="36"/>
      <c r="E111" s="43">
        <f>D111*C111</f>
        <v>0</v>
      </c>
      <c r="F111" s="36"/>
    </row>
    <row r="112" spans="1:6" ht="15.75" x14ac:dyDescent="0.25">
      <c r="A112" s="4"/>
      <c r="B112" s="4"/>
      <c r="C112" s="5"/>
      <c r="D112" s="36"/>
      <c r="E112" s="43"/>
      <c r="F112" s="36"/>
    </row>
    <row r="113" spans="1:6" ht="45" x14ac:dyDescent="0.25">
      <c r="A113" s="4" t="s">
        <v>366</v>
      </c>
      <c r="B113" s="4" t="s">
        <v>367</v>
      </c>
      <c r="C113" s="5"/>
      <c r="D113" s="36"/>
      <c r="E113" s="43"/>
      <c r="F113" s="36"/>
    </row>
    <row r="114" spans="1:6" ht="15.75" x14ac:dyDescent="0.25">
      <c r="A114" s="4"/>
      <c r="B114" s="4" t="s">
        <v>368</v>
      </c>
      <c r="C114" s="5"/>
      <c r="D114" s="36"/>
      <c r="E114" s="43"/>
      <c r="F114" s="36"/>
    </row>
    <row r="115" spans="1:6" ht="15.75" x14ac:dyDescent="0.25">
      <c r="A115" s="4"/>
      <c r="B115" s="4" t="s">
        <v>104</v>
      </c>
      <c r="C115" s="5">
        <v>1</v>
      </c>
      <c r="D115" s="36"/>
      <c r="E115" s="43">
        <f>D115*C115</f>
        <v>0</v>
      </c>
      <c r="F115" s="36"/>
    </row>
    <row r="116" spans="1:6" ht="15.75" x14ac:dyDescent="0.25">
      <c r="A116" s="4"/>
      <c r="B116" s="4"/>
      <c r="C116" s="5"/>
      <c r="D116" s="36"/>
      <c r="E116" s="43"/>
      <c r="F116" s="36"/>
    </row>
    <row r="117" spans="1:6" ht="30" x14ac:dyDescent="0.25">
      <c r="A117" s="4" t="s">
        <v>369</v>
      </c>
      <c r="B117" s="4" t="s">
        <v>370</v>
      </c>
      <c r="C117" s="5"/>
      <c r="D117" s="36"/>
      <c r="E117" s="43"/>
      <c r="F117" s="36"/>
    </row>
    <row r="118" spans="1:6" ht="15.75" x14ac:dyDescent="0.25">
      <c r="A118" s="4"/>
      <c r="B118" s="4" t="s">
        <v>371</v>
      </c>
      <c r="C118" s="5"/>
      <c r="D118" s="36"/>
      <c r="E118" s="43"/>
      <c r="F118" s="36"/>
    </row>
    <row r="119" spans="1:6" ht="15.75" x14ac:dyDescent="0.25">
      <c r="A119" s="4"/>
      <c r="B119" s="4" t="s">
        <v>104</v>
      </c>
      <c r="C119" s="5">
        <v>3</v>
      </c>
      <c r="D119" s="36"/>
      <c r="E119" s="43">
        <f>D119*C119</f>
        <v>0</v>
      </c>
      <c r="F119" s="36"/>
    </row>
    <row r="120" spans="1:6" ht="15.75" x14ac:dyDescent="0.25">
      <c r="A120" s="4"/>
      <c r="B120" s="4"/>
      <c r="C120" s="5"/>
      <c r="D120" s="36"/>
      <c r="E120" s="43"/>
      <c r="F120" s="36"/>
    </row>
    <row r="121" spans="1:6" ht="45" x14ac:dyDescent="0.25">
      <c r="A121" s="4" t="s">
        <v>372</v>
      </c>
      <c r="B121" s="4" t="s">
        <v>373</v>
      </c>
      <c r="C121" s="5"/>
      <c r="D121" s="36"/>
      <c r="E121" s="43"/>
      <c r="F121" s="36"/>
    </row>
    <row r="122" spans="1:6" ht="15.75" x14ac:dyDescent="0.25">
      <c r="A122" s="4"/>
      <c r="B122" s="4" t="s">
        <v>374</v>
      </c>
      <c r="C122" s="5"/>
      <c r="D122" s="36"/>
      <c r="E122" s="43"/>
      <c r="F122" s="36"/>
    </row>
    <row r="123" spans="1:6" ht="15.75" x14ac:dyDescent="0.25">
      <c r="A123" s="4"/>
      <c r="B123" s="4" t="s">
        <v>104</v>
      </c>
      <c r="C123" s="5">
        <v>6</v>
      </c>
      <c r="D123" s="36"/>
      <c r="E123" s="43">
        <f>D123*C123</f>
        <v>0</v>
      </c>
      <c r="F123" s="36"/>
    </row>
    <row r="124" spans="1:6" ht="15.75" x14ac:dyDescent="0.25">
      <c r="A124" s="4"/>
      <c r="B124" s="4"/>
      <c r="C124" s="5"/>
      <c r="D124" s="36"/>
      <c r="E124" s="43"/>
      <c r="F124" s="36"/>
    </row>
    <row r="125" spans="1:6" ht="45" x14ac:dyDescent="0.25">
      <c r="A125" s="4" t="s">
        <v>375</v>
      </c>
      <c r="B125" s="4" t="s">
        <v>376</v>
      </c>
      <c r="C125" s="5"/>
      <c r="D125" s="36"/>
      <c r="E125" s="43"/>
      <c r="F125" s="36"/>
    </row>
    <row r="126" spans="1:6" ht="15.75" x14ac:dyDescent="0.25">
      <c r="A126" s="4"/>
      <c r="B126" s="4" t="s">
        <v>377</v>
      </c>
      <c r="C126" s="5"/>
      <c r="D126" s="36"/>
      <c r="E126" s="43"/>
      <c r="F126" s="36"/>
    </row>
    <row r="127" spans="1:6" ht="15.75" x14ac:dyDescent="0.25">
      <c r="A127" s="4"/>
      <c r="B127" s="4" t="s">
        <v>104</v>
      </c>
      <c r="C127" s="5">
        <v>1</v>
      </c>
      <c r="D127" s="36"/>
      <c r="E127" s="43">
        <f>D127*C127</f>
        <v>0</v>
      </c>
      <c r="F127" s="36"/>
    </row>
    <row r="128" spans="1:6" ht="15.75" x14ac:dyDescent="0.25">
      <c r="A128" s="4"/>
      <c r="B128" s="4"/>
      <c r="C128" s="5"/>
      <c r="D128" s="36"/>
      <c r="E128" s="43"/>
      <c r="F128" s="36"/>
    </row>
    <row r="129" spans="1:6" ht="15.75" x14ac:dyDescent="0.25">
      <c r="A129" s="4" t="s">
        <v>378</v>
      </c>
      <c r="B129" s="4" t="s">
        <v>379</v>
      </c>
      <c r="C129" s="5"/>
      <c r="D129" s="36"/>
      <c r="E129" s="43"/>
      <c r="F129" s="36"/>
    </row>
    <row r="130" spans="1:6" ht="15.75" x14ac:dyDescent="0.25">
      <c r="A130" s="4"/>
      <c r="B130" s="4" t="s">
        <v>380</v>
      </c>
      <c r="C130" s="5"/>
      <c r="D130" s="36"/>
      <c r="E130" s="43"/>
      <c r="F130" s="36"/>
    </row>
    <row r="131" spans="1:6" ht="15.75" x14ac:dyDescent="0.25">
      <c r="A131" s="4"/>
      <c r="B131" s="4" t="s">
        <v>104</v>
      </c>
      <c r="C131" s="5">
        <v>1</v>
      </c>
      <c r="D131" s="36"/>
      <c r="E131" s="43">
        <f>D131*C131</f>
        <v>0</v>
      </c>
      <c r="F131" s="36"/>
    </row>
    <row r="132" spans="1:6" ht="15.75" x14ac:dyDescent="0.25">
      <c r="A132" s="4"/>
      <c r="B132" s="4"/>
      <c r="C132" s="5"/>
      <c r="D132" s="36"/>
      <c r="E132" s="43"/>
      <c r="F132" s="36"/>
    </row>
    <row r="133" spans="1:6" ht="15.75" x14ac:dyDescent="0.25">
      <c r="A133" s="4"/>
      <c r="B133" s="4"/>
      <c r="C133" s="5"/>
      <c r="D133" s="36"/>
      <c r="E133" s="43"/>
      <c r="F133" s="36"/>
    </row>
    <row r="134" spans="1:6" ht="15.75" x14ac:dyDescent="0.25">
      <c r="A134" s="3" t="s">
        <v>381</v>
      </c>
      <c r="B134" s="3" t="s">
        <v>382</v>
      </c>
      <c r="C134" s="5"/>
      <c r="D134" s="36"/>
      <c r="E134" s="43"/>
      <c r="F134" s="36"/>
    </row>
    <row r="135" spans="1:6" ht="15.75" x14ac:dyDescent="0.25">
      <c r="A135" s="21"/>
      <c r="B135" s="4"/>
      <c r="C135" s="5"/>
      <c r="D135" s="36"/>
      <c r="E135" s="43"/>
      <c r="F135" s="36"/>
    </row>
    <row r="136" spans="1:6" ht="105" x14ac:dyDescent="0.25">
      <c r="A136" s="4" t="s">
        <v>383</v>
      </c>
      <c r="B136" s="4" t="s">
        <v>384</v>
      </c>
      <c r="C136" s="5"/>
      <c r="D136" s="36"/>
      <c r="E136" s="43"/>
      <c r="F136" s="36"/>
    </row>
    <row r="137" spans="1:6" ht="15.75" x14ac:dyDescent="0.25">
      <c r="A137" s="4"/>
      <c r="B137" s="4" t="s">
        <v>385</v>
      </c>
      <c r="C137" s="5"/>
      <c r="D137" s="36"/>
      <c r="E137" s="43"/>
      <c r="F137" s="36"/>
    </row>
    <row r="138" spans="1:6" ht="15.75" x14ac:dyDescent="0.25">
      <c r="A138" s="4"/>
      <c r="B138" s="18" t="s">
        <v>386</v>
      </c>
      <c r="C138" s="5"/>
      <c r="D138" s="36"/>
      <c r="E138" s="43"/>
      <c r="F138" s="36"/>
    </row>
    <row r="139" spans="1:6" ht="15.75" x14ac:dyDescent="0.25">
      <c r="A139" s="21"/>
      <c r="B139" s="4" t="s">
        <v>16</v>
      </c>
      <c r="C139" s="5">
        <v>2</v>
      </c>
      <c r="D139" s="36"/>
      <c r="E139" s="43">
        <f>D139*C139</f>
        <v>0</v>
      </c>
      <c r="F139" s="36"/>
    </row>
    <row r="140" spans="1:6" ht="15.75" x14ac:dyDescent="0.25">
      <c r="A140" s="21"/>
      <c r="B140" s="4"/>
      <c r="C140" s="5"/>
      <c r="D140" s="36"/>
      <c r="E140" s="43"/>
      <c r="F140" s="36"/>
    </row>
    <row r="141" spans="1:6" ht="75" x14ac:dyDescent="0.25">
      <c r="A141" s="4" t="s">
        <v>387</v>
      </c>
      <c r="B141" s="4" t="s">
        <v>388</v>
      </c>
      <c r="C141" s="5"/>
      <c r="D141" s="36"/>
      <c r="E141" s="43"/>
      <c r="F141" s="36"/>
    </row>
    <row r="142" spans="1:6" ht="15.75" x14ac:dyDescent="0.25">
      <c r="A142" s="4"/>
      <c r="B142" s="4" t="s">
        <v>389</v>
      </c>
      <c r="C142" s="5"/>
      <c r="D142" s="36"/>
      <c r="E142" s="43"/>
      <c r="F142" s="36"/>
    </row>
    <row r="143" spans="1:6" ht="15.75" x14ac:dyDescent="0.25">
      <c r="A143" s="4"/>
      <c r="B143" s="4" t="s">
        <v>104</v>
      </c>
      <c r="C143" s="5">
        <v>2</v>
      </c>
      <c r="D143" s="36"/>
      <c r="E143" s="43">
        <f>D143*C143</f>
        <v>0</v>
      </c>
      <c r="F143" s="36"/>
    </row>
    <row r="144" spans="1:6" ht="15.75" x14ac:dyDescent="0.25">
      <c r="A144" s="4"/>
      <c r="B144" s="4"/>
      <c r="C144" s="5"/>
      <c r="D144" s="36"/>
      <c r="E144" s="43"/>
      <c r="F144" s="36"/>
    </row>
    <row r="145" spans="1:6" ht="15.75" x14ac:dyDescent="0.25">
      <c r="A145" s="4"/>
      <c r="B145" s="4"/>
      <c r="C145" s="5"/>
      <c r="D145" s="36"/>
      <c r="E145" s="43"/>
      <c r="F145" s="36"/>
    </row>
    <row r="146" spans="1:6" ht="15.75" x14ac:dyDescent="0.25">
      <c r="A146" s="3" t="s">
        <v>390</v>
      </c>
      <c r="B146" s="3" t="s">
        <v>391</v>
      </c>
      <c r="C146" s="5"/>
      <c r="D146" s="36"/>
      <c r="E146" s="43"/>
      <c r="F146" s="36"/>
    </row>
    <row r="147" spans="1:6" ht="15.75" x14ac:dyDescent="0.25">
      <c r="A147" s="21"/>
      <c r="B147" s="4"/>
      <c r="C147" s="5"/>
      <c r="D147" s="36"/>
      <c r="E147" s="43"/>
      <c r="F147" s="36"/>
    </row>
    <row r="148" spans="1:6" ht="30" x14ac:dyDescent="0.25">
      <c r="A148" s="4" t="s">
        <v>392</v>
      </c>
      <c r="B148" s="4" t="s">
        <v>393</v>
      </c>
      <c r="C148" s="5"/>
      <c r="D148" s="36"/>
      <c r="E148" s="43"/>
      <c r="F148" s="36"/>
    </row>
    <row r="149" spans="1:6" ht="15.75" x14ac:dyDescent="0.25">
      <c r="A149" s="4"/>
      <c r="B149" s="4" t="s">
        <v>394</v>
      </c>
      <c r="C149" s="5"/>
      <c r="D149" s="36"/>
      <c r="E149" s="43"/>
      <c r="F149" s="36"/>
    </row>
    <row r="150" spans="1:6" ht="15.75" x14ac:dyDescent="0.25">
      <c r="A150" s="21"/>
      <c r="B150" s="4" t="s">
        <v>16</v>
      </c>
      <c r="C150" s="5">
        <v>5</v>
      </c>
      <c r="D150" s="36"/>
      <c r="E150" s="43">
        <f>D150*C150</f>
        <v>0</v>
      </c>
      <c r="F150" s="36"/>
    </row>
    <row r="151" spans="1:6" ht="15.75" x14ac:dyDescent="0.25">
      <c r="A151" s="21"/>
      <c r="B151" s="4"/>
      <c r="C151" s="5"/>
      <c r="D151" s="36"/>
      <c r="E151" s="43"/>
      <c r="F151" s="36"/>
    </row>
    <row r="152" spans="1:6" ht="30" x14ac:dyDescent="0.25">
      <c r="A152" s="21" t="s">
        <v>395</v>
      </c>
      <c r="B152" s="4" t="s">
        <v>396</v>
      </c>
      <c r="C152" s="5"/>
      <c r="D152" s="36"/>
      <c r="E152" s="43"/>
      <c r="F152" s="36"/>
    </row>
    <row r="153" spans="1:6" ht="15.75" x14ac:dyDescent="0.25">
      <c r="A153" s="21"/>
      <c r="B153" s="4" t="s">
        <v>397</v>
      </c>
      <c r="C153" s="5"/>
      <c r="D153" s="36"/>
      <c r="E153" s="43"/>
      <c r="F153" s="36"/>
    </row>
    <row r="154" spans="1:6" ht="15.75" x14ac:dyDescent="0.25">
      <c r="A154" s="21"/>
      <c r="B154" s="4" t="s">
        <v>104</v>
      </c>
      <c r="C154" s="5">
        <v>2</v>
      </c>
      <c r="D154" s="36"/>
      <c r="E154" s="43">
        <f>D154*C154</f>
        <v>0</v>
      </c>
      <c r="F154" s="36"/>
    </row>
    <row r="155" spans="1:6" ht="15.75" x14ac:dyDescent="0.25">
      <c r="A155" s="21"/>
      <c r="B155" s="4"/>
      <c r="C155" s="5"/>
      <c r="D155" s="36"/>
      <c r="E155" s="43"/>
      <c r="F155" s="36"/>
    </row>
    <row r="156" spans="1:6" ht="60" x14ac:dyDescent="0.25">
      <c r="A156" s="21" t="s">
        <v>398</v>
      </c>
      <c r="B156" s="4" t="s">
        <v>399</v>
      </c>
      <c r="C156" s="5"/>
      <c r="D156" s="36"/>
      <c r="E156" s="43"/>
      <c r="F156" s="36"/>
    </row>
    <row r="157" spans="1:6" ht="15.75" x14ac:dyDescent="0.25">
      <c r="A157" s="21"/>
      <c r="B157" s="4" t="s">
        <v>400</v>
      </c>
      <c r="C157" s="5"/>
      <c r="D157" s="36"/>
      <c r="E157" s="43"/>
      <c r="F157" s="36"/>
    </row>
    <row r="158" spans="1:6" ht="15.75" x14ac:dyDescent="0.25">
      <c r="A158" s="21"/>
      <c r="B158" s="4" t="s">
        <v>104</v>
      </c>
      <c r="C158" s="5">
        <v>1</v>
      </c>
      <c r="D158" s="36"/>
      <c r="E158" s="43">
        <f>D158*C158</f>
        <v>0</v>
      </c>
      <c r="F158" s="36"/>
    </row>
    <row r="159" spans="1:6" ht="15.75" x14ac:dyDescent="0.25">
      <c r="A159" s="21"/>
      <c r="B159" s="4"/>
      <c r="C159" s="5"/>
      <c r="D159" s="36"/>
      <c r="E159" s="43"/>
      <c r="F159" s="36"/>
    </row>
    <row r="160" spans="1:6" ht="30" x14ac:dyDescent="0.25">
      <c r="A160" s="21" t="s">
        <v>401</v>
      </c>
      <c r="B160" s="4" t="s">
        <v>402</v>
      </c>
      <c r="C160" s="5"/>
      <c r="D160" s="36"/>
      <c r="E160" s="43"/>
      <c r="F160" s="36"/>
    </row>
    <row r="161" spans="1:6" ht="15.75" x14ac:dyDescent="0.25">
      <c r="A161" s="21"/>
      <c r="B161" s="4" t="s">
        <v>403</v>
      </c>
      <c r="C161" s="5"/>
      <c r="D161" s="36"/>
      <c r="E161" s="43"/>
      <c r="F161" s="36"/>
    </row>
    <row r="162" spans="1:6" ht="15.75" x14ac:dyDescent="0.25">
      <c r="A162" s="21"/>
      <c r="B162" s="4" t="s">
        <v>104</v>
      </c>
      <c r="C162" s="5">
        <v>1</v>
      </c>
      <c r="D162" s="36"/>
      <c r="E162" s="43">
        <f>D162*C162</f>
        <v>0</v>
      </c>
      <c r="F162" s="36"/>
    </row>
    <row r="163" spans="1:6" ht="15.75" x14ac:dyDescent="0.25">
      <c r="A163" s="21"/>
      <c r="B163" s="4"/>
      <c r="C163" s="5"/>
      <c r="D163" s="36"/>
      <c r="E163" s="43"/>
      <c r="F163" s="36"/>
    </row>
    <row r="164" spans="1:6" ht="30" x14ac:dyDescent="0.25">
      <c r="A164" s="21" t="s">
        <v>404</v>
      </c>
      <c r="B164" s="4" t="s">
        <v>405</v>
      </c>
      <c r="C164" s="5"/>
      <c r="D164" s="36"/>
      <c r="E164" s="43"/>
      <c r="F164" s="36"/>
    </row>
    <row r="165" spans="1:6" ht="15.75" x14ac:dyDescent="0.25">
      <c r="A165" s="21"/>
      <c r="B165" s="4" t="s">
        <v>406</v>
      </c>
      <c r="C165" s="5"/>
      <c r="D165" s="36"/>
      <c r="E165" s="43"/>
      <c r="F165" s="36"/>
    </row>
    <row r="166" spans="1:6" ht="15.75" x14ac:dyDescent="0.25">
      <c r="A166" s="21"/>
      <c r="B166" s="4" t="s">
        <v>104</v>
      </c>
      <c r="C166" s="5">
        <v>2</v>
      </c>
      <c r="D166" s="36"/>
      <c r="E166" s="43">
        <f>D166*C166</f>
        <v>0</v>
      </c>
      <c r="F166" s="36"/>
    </row>
    <row r="167" spans="1:6" ht="15.75" x14ac:dyDescent="0.25">
      <c r="A167" s="21"/>
      <c r="B167" s="4"/>
      <c r="C167" s="5"/>
      <c r="D167" s="36"/>
      <c r="E167" s="43"/>
      <c r="F167" s="36"/>
    </row>
    <row r="168" spans="1:6" ht="30" x14ac:dyDescent="0.25">
      <c r="A168" s="21" t="s">
        <v>407</v>
      </c>
      <c r="B168" s="4" t="s">
        <v>408</v>
      </c>
      <c r="C168" s="5"/>
      <c r="D168" s="36"/>
      <c r="E168" s="43"/>
      <c r="F168" s="36"/>
    </row>
    <row r="169" spans="1:6" ht="15.75" x14ac:dyDescent="0.25">
      <c r="A169" s="21"/>
      <c r="B169" s="4" t="s">
        <v>409</v>
      </c>
      <c r="C169" s="5"/>
      <c r="D169" s="36"/>
      <c r="E169" s="43"/>
      <c r="F169" s="36"/>
    </row>
    <row r="170" spans="1:6" ht="15.75" x14ac:dyDescent="0.25">
      <c r="A170" s="21"/>
      <c r="B170" s="4" t="s">
        <v>104</v>
      </c>
      <c r="C170" s="5">
        <v>2</v>
      </c>
      <c r="D170" s="36"/>
      <c r="E170" s="43">
        <f>D170*C170</f>
        <v>0</v>
      </c>
      <c r="F170" s="36"/>
    </row>
    <row r="171" spans="1:6" ht="15.75" x14ac:dyDescent="0.25">
      <c r="A171" s="21"/>
      <c r="B171" s="4"/>
      <c r="C171" s="5"/>
      <c r="D171" s="36"/>
      <c r="E171" s="43"/>
      <c r="F171" s="36"/>
    </row>
    <row r="172" spans="1:6" ht="45" x14ac:dyDescent="0.25">
      <c r="A172" s="21" t="s">
        <v>422</v>
      </c>
      <c r="B172" s="4" t="s">
        <v>423</v>
      </c>
      <c r="C172" s="5"/>
      <c r="D172" s="36"/>
      <c r="E172" s="43"/>
      <c r="F172" s="36"/>
    </row>
    <row r="173" spans="1:6" ht="15.75" x14ac:dyDescent="0.25">
      <c r="A173" s="21"/>
      <c r="B173" s="4" t="s">
        <v>104</v>
      </c>
      <c r="C173" s="5">
        <v>1</v>
      </c>
      <c r="D173" s="36"/>
      <c r="E173" s="43">
        <f>D173*C173</f>
        <v>0</v>
      </c>
      <c r="F173" s="36"/>
    </row>
    <row r="174" spans="1:6" ht="15.75" x14ac:dyDescent="0.25">
      <c r="A174" s="4"/>
      <c r="B174" s="4"/>
      <c r="C174" s="5"/>
      <c r="D174" s="36"/>
      <c r="E174" s="43"/>
      <c r="F174" s="36"/>
    </row>
    <row r="175" spans="1:6" ht="15.75" x14ac:dyDescent="0.25">
      <c r="A175" s="3" t="s">
        <v>410</v>
      </c>
      <c r="B175" s="3" t="s">
        <v>411</v>
      </c>
      <c r="C175" s="5"/>
      <c r="D175" s="36"/>
      <c r="E175" s="43"/>
      <c r="F175" s="36"/>
    </row>
    <row r="176" spans="1:6" ht="15.75" x14ac:dyDescent="0.25">
      <c r="A176" s="21"/>
      <c r="B176" s="4"/>
      <c r="C176" s="5"/>
      <c r="D176" s="36"/>
      <c r="E176" s="43"/>
      <c r="F176" s="36"/>
    </row>
    <row r="177" spans="1:6" ht="135" x14ac:dyDescent="0.25">
      <c r="A177" s="4" t="s">
        <v>412</v>
      </c>
      <c r="B177" s="4" t="s">
        <v>413</v>
      </c>
      <c r="C177" s="5"/>
      <c r="D177" s="36"/>
      <c r="E177" s="43"/>
      <c r="F177" s="36"/>
    </row>
    <row r="178" spans="1:6" ht="15.75" x14ac:dyDescent="0.25">
      <c r="A178" s="4"/>
      <c r="B178" s="4" t="s">
        <v>414</v>
      </c>
      <c r="C178" s="5"/>
      <c r="D178" s="36"/>
      <c r="E178" s="43"/>
      <c r="F178" s="36"/>
    </row>
    <row r="179" spans="1:6" ht="15.75" x14ac:dyDescent="0.25">
      <c r="A179" s="4"/>
      <c r="B179" s="18" t="s">
        <v>415</v>
      </c>
      <c r="C179" s="5"/>
      <c r="D179" s="36"/>
      <c r="E179" s="43"/>
      <c r="F179" s="36"/>
    </row>
    <row r="180" spans="1:6" ht="15.75" x14ac:dyDescent="0.25">
      <c r="A180" s="21"/>
      <c r="B180" s="4" t="s">
        <v>16</v>
      </c>
      <c r="C180" s="5">
        <v>1</v>
      </c>
      <c r="D180" s="36"/>
      <c r="E180" s="43">
        <f>D180*C180</f>
        <v>0</v>
      </c>
      <c r="F180" s="36"/>
    </row>
    <row r="181" spans="1:6" ht="15.75" x14ac:dyDescent="0.25">
      <c r="A181" s="4"/>
      <c r="B181" s="4"/>
      <c r="C181" s="5"/>
      <c r="D181" s="36"/>
      <c r="E181" s="43"/>
      <c r="F181" s="36"/>
    </row>
    <row r="182" spans="1:6" ht="105" x14ac:dyDescent="0.25">
      <c r="A182" s="4" t="s">
        <v>416</v>
      </c>
      <c r="B182" s="4" t="s">
        <v>417</v>
      </c>
      <c r="C182" s="5"/>
      <c r="D182" s="36"/>
      <c r="E182" s="43"/>
      <c r="F182" s="36"/>
    </row>
    <row r="183" spans="1:6" ht="15.75" x14ac:dyDescent="0.25">
      <c r="A183" s="4"/>
      <c r="B183" s="4" t="s">
        <v>418</v>
      </c>
      <c r="C183" s="5"/>
      <c r="D183" s="36"/>
      <c r="E183" s="43"/>
      <c r="F183" s="36"/>
    </row>
    <row r="184" spans="1:6" ht="15.75" x14ac:dyDescent="0.25">
      <c r="A184" s="21"/>
      <c r="B184" s="4" t="s">
        <v>16</v>
      </c>
      <c r="C184" s="5">
        <v>3</v>
      </c>
      <c r="D184" s="36"/>
      <c r="E184" s="43">
        <f>D184*C184</f>
        <v>0</v>
      </c>
      <c r="F184" s="36"/>
    </row>
    <row r="185" spans="1:6" ht="15.75" x14ac:dyDescent="0.25">
      <c r="A185" s="21"/>
      <c r="B185" s="4"/>
      <c r="C185" s="5"/>
      <c r="D185" s="36"/>
      <c r="E185" s="43"/>
      <c r="F185" s="36"/>
    </row>
    <row r="186" spans="1:6" ht="75" x14ac:dyDescent="0.25">
      <c r="A186" s="21" t="s">
        <v>419</v>
      </c>
      <c r="B186" s="4" t="s">
        <v>420</v>
      </c>
      <c r="C186" s="5"/>
      <c r="D186" s="36"/>
      <c r="E186" s="43"/>
      <c r="F186" s="36"/>
    </row>
    <row r="187" spans="1:6" ht="15.75" x14ac:dyDescent="0.25">
      <c r="A187" s="4"/>
      <c r="B187" s="4" t="s">
        <v>421</v>
      </c>
      <c r="C187" s="5"/>
      <c r="D187" s="36"/>
      <c r="E187" s="43"/>
      <c r="F187" s="36"/>
    </row>
    <row r="188" spans="1:6" ht="15.75" x14ac:dyDescent="0.25">
      <c r="A188" s="21"/>
      <c r="B188" s="4" t="s">
        <v>16</v>
      </c>
      <c r="C188" s="5">
        <v>2</v>
      </c>
      <c r="D188" s="36"/>
      <c r="E188" s="43">
        <f>D188*C188</f>
        <v>0</v>
      </c>
      <c r="F188" s="36"/>
    </row>
    <row r="189" spans="1:6" ht="15.75" x14ac:dyDescent="0.25">
      <c r="A189" s="21"/>
      <c r="B189" s="4"/>
      <c r="C189" s="5"/>
      <c r="D189" s="36"/>
      <c r="E189" s="43"/>
      <c r="F189" s="36"/>
    </row>
    <row r="190" spans="1:6" ht="16.5" thickBot="1" x14ac:dyDescent="0.3">
      <c r="D190" s="36"/>
      <c r="E190" s="43"/>
      <c r="F190" s="36"/>
    </row>
    <row r="191" spans="1:6" ht="35.25" customHeight="1" thickBot="1" x14ac:dyDescent="0.3">
      <c r="A191" s="37"/>
      <c r="B191" s="38" t="s">
        <v>425</v>
      </c>
      <c r="C191" s="39"/>
      <c r="D191" s="46"/>
      <c r="E191" s="44">
        <f>SUM(E42:E188)</f>
        <v>0</v>
      </c>
      <c r="F191" s="36"/>
    </row>
    <row r="192" spans="1:6" ht="16.5" thickBot="1" x14ac:dyDescent="0.3">
      <c r="B192" s="40" t="s">
        <v>426</v>
      </c>
      <c r="C192" s="41"/>
      <c r="D192" s="46"/>
      <c r="E192" s="44">
        <f>E191*22/100</f>
        <v>0</v>
      </c>
      <c r="F192" s="36"/>
    </row>
    <row r="193" spans="2:6" ht="16.5" thickBot="1" x14ac:dyDescent="0.3">
      <c r="B193" s="40" t="s">
        <v>427</v>
      </c>
      <c r="C193" s="41"/>
      <c r="D193" s="46"/>
      <c r="E193" s="44">
        <f>E191+E192</f>
        <v>0</v>
      </c>
      <c r="F193" s="36"/>
    </row>
    <row r="196" spans="2:6" ht="15.75" thickBot="1" x14ac:dyDescent="0.3"/>
    <row r="197" spans="2:6" ht="15.75" thickBot="1" x14ac:dyDescent="0.3">
      <c r="B197" s="496" t="s">
        <v>428</v>
      </c>
      <c r="C197" s="497"/>
    </row>
    <row r="198" spans="2:6" ht="32.65" customHeight="1" thickBot="1" x14ac:dyDescent="0.3">
      <c r="B198" s="492" t="s">
        <v>4</v>
      </c>
      <c r="C198" s="493"/>
    </row>
    <row r="199" spans="2:6" ht="34.15" customHeight="1" thickBot="1" x14ac:dyDescent="0.3">
      <c r="B199" s="494" t="s">
        <v>3</v>
      </c>
      <c r="C199" s="495"/>
    </row>
    <row r="200" spans="2:6" ht="37.15" customHeight="1" thickBot="1" x14ac:dyDescent="0.3">
      <c r="B200" s="498" t="s">
        <v>5</v>
      </c>
      <c r="C200" s="499"/>
    </row>
    <row r="201" spans="2:6" ht="75.400000000000006" customHeight="1" thickBot="1" x14ac:dyDescent="0.3">
      <c r="B201" s="498" t="s">
        <v>430</v>
      </c>
      <c r="C201" s="499"/>
    </row>
  </sheetData>
  <mergeCells count="5">
    <mergeCell ref="B197:C197"/>
    <mergeCell ref="B198:C198"/>
    <mergeCell ref="B199:C199"/>
    <mergeCell ref="B200:C200"/>
    <mergeCell ref="B201:C201"/>
  </mergeCells>
  <pageMargins left="0.7" right="0.7" top="0.75" bottom="0.75" header="0.3" footer="0.3"/>
  <pageSetup paperSize="9" scale="83" orientation="portrait" copies="3" r:id="rId1"/>
  <rowBreaks count="7" manualBreakCount="7">
    <brk id="26" max="16383" man="1"/>
    <brk id="36" max="16383" man="1"/>
    <brk id="58" max="16383" man="1"/>
    <brk id="78" max="16383" man="1"/>
    <brk id="98" max="16383" man="1"/>
    <brk id="133" max="16383" man="1"/>
    <brk id="17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F4570D-2008-4106-99C6-7C3EE6D65274}">
  <dimension ref="A1:G430"/>
  <sheetViews>
    <sheetView topLeftCell="A416" workbookViewId="0">
      <selection activeCell="G422" sqref="G422"/>
    </sheetView>
  </sheetViews>
  <sheetFormatPr defaultRowHeight="15" x14ac:dyDescent="0.25"/>
  <cols>
    <col min="1" max="1" width="6" style="322" customWidth="1"/>
    <col min="2" max="2" width="30.5703125" style="323" customWidth="1"/>
    <col min="3" max="3" width="11.7109375" style="323" customWidth="1"/>
    <col min="4" max="4" width="7.85546875" style="322" customWidth="1"/>
    <col min="5" max="5" width="7" style="322" customWidth="1"/>
    <col min="6" max="6" width="13.28515625" style="324" customWidth="1"/>
    <col min="7" max="7" width="14.7109375" style="324" customWidth="1"/>
  </cols>
  <sheetData>
    <row r="1" spans="1:7" ht="15.75" x14ac:dyDescent="0.25">
      <c r="A1" s="501" t="s">
        <v>689</v>
      </c>
      <c r="B1" s="501"/>
      <c r="C1" s="501"/>
      <c r="D1" s="501"/>
      <c r="E1" s="501"/>
      <c r="F1" s="210"/>
      <c r="G1" s="210"/>
    </row>
    <row r="2" spans="1:7" x14ac:dyDescent="0.25">
      <c r="A2" s="502" t="s">
        <v>690</v>
      </c>
      <c r="B2" s="502"/>
      <c r="C2" s="502"/>
      <c r="D2" s="502"/>
      <c r="E2" s="502"/>
      <c r="F2" s="211"/>
      <c r="G2" s="211"/>
    </row>
    <row r="3" spans="1:7" x14ac:dyDescent="0.25">
      <c r="A3" s="212"/>
      <c r="B3" s="213"/>
      <c r="C3" s="213"/>
      <c r="D3" s="212"/>
      <c r="E3" s="212"/>
      <c r="F3" s="211"/>
      <c r="G3" s="211"/>
    </row>
    <row r="4" spans="1:7" x14ac:dyDescent="0.25">
      <c r="A4" s="214" t="s">
        <v>691</v>
      </c>
      <c r="B4" s="215" t="s">
        <v>692</v>
      </c>
      <c r="C4" s="216" t="s">
        <v>693</v>
      </c>
      <c r="D4" s="217" t="s">
        <v>694</v>
      </c>
      <c r="E4" s="218" t="s">
        <v>695</v>
      </c>
      <c r="F4" s="219" t="s">
        <v>696</v>
      </c>
      <c r="G4" s="219" t="s">
        <v>697</v>
      </c>
    </row>
    <row r="5" spans="1:7" ht="63.75" x14ac:dyDescent="0.25">
      <c r="A5" s="220" t="s">
        <v>11</v>
      </c>
      <c r="B5" s="221" t="s">
        <v>698</v>
      </c>
      <c r="C5" s="221" t="s">
        <v>699</v>
      </c>
      <c r="D5" s="222"/>
      <c r="E5" s="223">
        <v>50</v>
      </c>
      <c r="F5" s="224">
        <v>0</v>
      </c>
      <c r="G5" s="224">
        <f t="shared" ref="G5:G43" si="0">(E5*F5)</f>
        <v>0</v>
      </c>
    </row>
    <row r="6" spans="1:7" ht="63.75" x14ac:dyDescent="0.25">
      <c r="A6" s="220" t="s">
        <v>14</v>
      </c>
      <c r="B6" s="221" t="s">
        <v>700</v>
      </c>
      <c r="C6" s="221" t="s">
        <v>701</v>
      </c>
      <c r="D6" s="222"/>
      <c r="E6" s="223">
        <v>50</v>
      </c>
      <c r="F6" s="224">
        <v>0</v>
      </c>
      <c r="G6" s="224">
        <f t="shared" si="0"/>
        <v>0</v>
      </c>
    </row>
    <row r="7" spans="1:7" ht="63.75" x14ac:dyDescent="0.25">
      <c r="A7" s="220" t="s">
        <v>17</v>
      </c>
      <c r="B7" s="221" t="s">
        <v>702</v>
      </c>
      <c r="C7" s="221" t="s">
        <v>703</v>
      </c>
      <c r="D7" s="222" t="s">
        <v>704</v>
      </c>
      <c r="E7" s="223">
        <v>300</v>
      </c>
      <c r="F7" s="224">
        <v>0</v>
      </c>
      <c r="G7" s="224">
        <f t="shared" si="0"/>
        <v>0</v>
      </c>
    </row>
    <row r="8" spans="1:7" ht="63.75" x14ac:dyDescent="0.25">
      <c r="A8" s="220" t="s">
        <v>22</v>
      </c>
      <c r="B8" s="221" t="s">
        <v>705</v>
      </c>
      <c r="C8" s="221" t="s">
        <v>706</v>
      </c>
      <c r="D8" s="222" t="s">
        <v>704</v>
      </c>
      <c r="E8" s="223">
        <v>220</v>
      </c>
      <c r="F8" s="224">
        <v>0</v>
      </c>
      <c r="G8" s="224">
        <f t="shared" si="0"/>
        <v>0</v>
      </c>
    </row>
    <row r="9" spans="1:7" ht="76.5" x14ac:dyDescent="0.25">
      <c r="A9" s="220" t="s">
        <v>26</v>
      </c>
      <c r="B9" s="221" t="s">
        <v>707</v>
      </c>
      <c r="C9" s="221" t="s">
        <v>708</v>
      </c>
      <c r="D9" s="222" t="s">
        <v>704</v>
      </c>
      <c r="E9" s="223">
        <v>100</v>
      </c>
      <c r="F9" s="224">
        <v>0</v>
      </c>
      <c r="G9" s="224">
        <f>(E9*F9)</f>
        <v>0</v>
      </c>
    </row>
    <row r="10" spans="1:7" ht="76.5" x14ac:dyDescent="0.25">
      <c r="A10" s="220" t="s">
        <v>28</v>
      </c>
      <c r="B10" s="221" t="s">
        <v>709</v>
      </c>
      <c r="C10" s="221" t="s">
        <v>708</v>
      </c>
      <c r="D10" s="222" t="s">
        <v>704</v>
      </c>
      <c r="E10" s="223">
        <v>100</v>
      </c>
      <c r="F10" s="224">
        <v>0</v>
      </c>
      <c r="G10" s="224">
        <f>(E10*F10)</f>
        <v>0</v>
      </c>
    </row>
    <row r="11" spans="1:7" ht="89.25" x14ac:dyDescent="0.25">
      <c r="A11" s="220" t="s">
        <v>31</v>
      </c>
      <c r="B11" s="221" t="s">
        <v>710</v>
      </c>
      <c r="C11" s="221" t="s">
        <v>711</v>
      </c>
      <c r="D11" s="222" t="s">
        <v>704</v>
      </c>
      <c r="E11" s="223">
        <v>25</v>
      </c>
      <c r="F11" s="224">
        <v>0</v>
      </c>
      <c r="G11" s="224">
        <f t="shared" ref="G11:G16" si="1">(E11*F11)</f>
        <v>0</v>
      </c>
    </row>
    <row r="12" spans="1:7" ht="76.5" x14ac:dyDescent="0.25">
      <c r="A12" s="220" t="s">
        <v>34</v>
      </c>
      <c r="B12" s="221" t="s">
        <v>712</v>
      </c>
      <c r="C12" s="221" t="s">
        <v>713</v>
      </c>
      <c r="D12" s="222" t="s">
        <v>704</v>
      </c>
      <c r="E12" s="223">
        <v>15</v>
      </c>
      <c r="F12" s="224">
        <v>0</v>
      </c>
      <c r="G12" s="224">
        <f t="shared" si="1"/>
        <v>0</v>
      </c>
    </row>
    <row r="13" spans="1:7" ht="76.5" x14ac:dyDescent="0.25">
      <c r="A13" s="220" t="s">
        <v>38</v>
      </c>
      <c r="B13" s="221" t="s">
        <v>714</v>
      </c>
      <c r="C13" s="221" t="s">
        <v>715</v>
      </c>
      <c r="D13" s="222" t="s">
        <v>704</v>
      </c>
      <c r="E13" s="223">
        <v>115</v>
      </c>
      <c r="F13" s="224">
        <v>0</v>
      </c>
      <c r="G13" s="224">
        <f t="shared" si="1"/>
        <v>0</v>
      </c>
    </row>
    <row r="14" spans="1:7" ht="76.5" x14ac:dyDescent="0.25">
      <c r="A14" s="220" t="s">
        <v>41</v>
      </c>
      <c r="B14" s="221" t="s">
        <v>716</v>
      </c>
      <c r="C14" s="221" t="s">
        <v>717</v>
      </c>
      <c r="D14" s="222" t="s">
        <v>704</v>
      </c>
      <c r="E14" s="223">
        <v>25</v>
      </c>
      <c r="F14" s="224">
        <v>0</v>
      </c>
      <c r="G14" s="224">
        <f t="shared" si="1"/>
        <v>0</v>
      </c>
    </row>
    <row r="15" spans="1:7" ht="76.5" x14ac:dyDescent="0.25">
      <c r="A15" s="220" t="s">
        <v>44</v>
      </c>
      <c r="B15" s="221" t="s">
        <v>718</v>
      </c>
      <c r="C15" s="221" t="s">
        <v>719</v>
      </c>
      <c r="D15" s="222" t="s">
        <v>704</v>
      </c>
      <c r="E15" s="223">
        <v>20</v>
      </c>
      <c r="F15" s="224">
        <v>0</v>
      </c>
      <c r="G15" s="224">
        <f t="shared" si="1"/>
        <v>0</v>
      </c>
    </row>
    <row r="16" spans="1:7" ht="89.25" x14ac:dyDescent="0.25">
      <c r="A16" s="220" t="s">
        <v>45</v>
      </c>
      <c r="B16" s="221" t="s">
        <v>720</v>
      </c>
      <c r="C16" s="221" t="s">
        <v>721</v>
      </c>
      <c r="D16" s="222" t="s">
        <v>704</v>
      </c>
      <c r="E16" s="223">
        <v>35</v>
      </c>
      <c r="F16" s="224">
        <v>0</v>
      </c>
      <c r="G16" s="224">
        <f t="shared" si="1"/>
        <v>0</v>
      </c>
    </row>
    <row r="17" spans="1:7" ht="89.25" x14ac:dyDescent="0.25">
      <c r="A17" s="220" t="s">
        <v>47</v>
      </c>
      <c r="B17" s="221" t="s">
        <v>722</v>
      </c>
      <c r="C17" s="221" t="s">
        <v>723</v>
      </c>
      <c r="D17" s="222" t="s">
        <v>704</v>
      </c>
      <c r="E17" s="223">
        <v>12</v>
      </c>
      <c r="F17" s="224">
        <v>0</v>
      </c>
      <c r="G17" s="224">
        <f t="shared" si="0"/>
        <v>0</v>
      </c>
    </row>
    <row r="18" spans="1:7" ht="38.25" x14ac:dyDescent="0.25">
      <c r="A18" s="220" t="s">
        <v>49</v>
      </c>
      <c r="B18" s="221" t="s">
        <v>724</v>
      </c>
      <c r="C18" s="221" t="s">
        <v>725</v>
      </c>
      <c r="D18" s="222" t="s">
        <v>704</v>
      </c>
      <c r="E18" s="223">
        <v>350</v>
      </c>
      <c r="F18" s="224">
        <v>0</v>
      </c>
      <c r="G18" s="224">
        <f t="shared" si="0"/>
        <v>0</v>
      </c>
    </row>
    <row r="19" spans="1:7" ht="38.25" x14ac:dyDescent="0.25">
      <c r="A19" s="220" t="s">
        <v>726</v>
      </c>
      <c r="B19" s="221" t="s">
        <v>724</v>
      </c>
      <c r="C19" s="221" t="s">
        <v>727</v>
      </c>
      <c r="D19" s="222" t="s">
        <v>704</v>
      </c>
      <c r="E19" s="223">
        <v>90</v>
      </c>
      <c r="F19" s="224">
        <v>0</v>
      </c>
      <c r="G19" s="224">
        <f t="shared" si="0"/>
        <v>0</v>
      </c>
    </row>
    <row r="20" spans="1:7" ht="51" x14ac:dyDescent="0.25">
      <c r="A20" s="220" t="s">
        <v>728</v>
      </c>
      <c r="B20" s="221" t="s">
        <v>724</v>
      </c>
      <c r="C20" s="221" t="s">
        <v>729</v>
      </c>
      <c r="D20" s="222" t="s">
        <v>704</v>
      </c>
      <c r="E20" s="223">
        <v>50</v>
      </c>
      <c r="F20" s="224">
        <v>0</v>
      </c>
      <c r="G20" s="224">
        <f t="shared" si="0"/>
        <v>0</v>
      </c>
    </row>
    <row r="21" spans="1:7" ht="51" x14ac:dyDescent="0.25">
      <c r="A21" s="220" t="s">
        <v>730</v>
      </c>
      <c r="B21" s="221" t="s">
        <v>731</v>
      </c>
      <c r="C21" s="221" t="s">
        <v>732</v>
      </c>
      <c r="D21" s="222" t="s">
        <v>704</v>
      </c>
      <c r="E21" s="223">
        <v>160</v>
      </c>
      <c r="F21" s="224">
        <v>0</v>
      </c>
      <c r="G21" s="224">
        <f t="shared" si="0"/>
        <v>0</v>
      </c>
    </row>
    <row r="22" spans="1:7" ht="51" x14ac:dyDescent="0.25">
      <c r="A22" s="220" t="s">
        <v>733</v>
      </c>
      <c r="B22" s="221" t="s">
        <v>734</v>
      </c>
      <c r="C22" s="221" t="s">
        <v>735</v>
      </c>
      <c r="D22" s="222" t="s">
        <v>704</v>
      </c>
      <c r="E22" s="223">
        <v>80</v>
      </c>
      <c r="F22" s="224">
        <v>0</v>
      </c>
      <c r="G22" s="224">
        <f t="shared" si="0"/>
        <v>0</v>
      </c>
    </row>
    <row r="23" spans="1:7" ht="51" x14ac:dyDescent="0.25">
      <c r="A23" s="220" t="s">
        <v>736</v>
      </c>
      <c r="B23" s="221" t="s">
        <v>737</v>
      </c>
      <c r="C23" s="221" t="s">
        <v>738</v>
      </c>
      <c r="D23" s="222" t="s">
        <v>704</v>
      </c>
      <c r="E23" s="223">
        <v>428</v>
      </c>
      <c r="F23" s="224">
        <v>0</v>
      </c>
      <c r="G23" s="224">
        <f t="shared" si="0"/>
        <v>0</v>
      </c>
    </row>
    <row r="24" spans="1:7" ht="76.5" x14ac:dyDescent="0.25">
      <c r="A24" s="220" t="s">
        <v>739</v>
      </c>
      <c r="B24" s="221" t="s">
        <v>740</v>
      </c>
      <c r="C24" s="221" t="s">
        <v>741</v>
      </c>
      <c r="D24" s="222" t="s">
        <v>704</v>
      </c>
      <c r="E24" s="223">
        <v>100</v>
      </c>
      <c r="F24" s="224">
        <v>0</v>
      </c>
      <c r="G24" s="224">
        <f t="shared" si="0"/>
        <v>0</v>
      </c>
    </row>
    <row r="25" spans="1:7" ht="51" x14ac:dyDescent="0.25">
      <c r="A25" s="220" t="s">
        <v>742</v>
      </c>
      <c r="B25" s="221" t="s">
        <v>731</v>
      </c>
      <c r="C25" s="221" t="s">
        <v>743</v>
      </c>
      <c r="D25" s="222" t="s">
        <v>704</v>
      </c>
      <c r="E25" s="223">
        <v>45</v>
      </c>
      <c r="F25" s="224">
        <v>0</v>
      </c>
      <c r="G25" s="224">
        <f t="shared" si="0"/>
        <v>0</v>
      </c>
    </row>
    <row r="26" spans="1:7" ht="51" x14ac:dyDescent="0.25">
      <c r="A26" s="220" t="s">
        <v>744</v>
      </c>
      <c r="B26" s="221" t="s">
        <v>734</v>
      </c>
      <c r="C26" s="221" t="s">
        <v>745</v>
      </c>
      <c r="D26" s="222" t="s">
        <v>704</v>
      </c>
      <c r="E26" s="223">
        <v>45</v>
      </c>
      <c r="F26" s="224">
        <v>0</v>
      </c>
      <c r="G26" s="224">
        <f t="shared" si="0"/>
        <v>0</v>
      </c>
    </row>
    <row r="27" spans="1:7" ht="51" x14ac:dyDescent="0.25">
      <c r="A27" s="220" t="s">
        <v>746</v>
      </c>
      <c r="B27" s="221" t="s">
        <v>731</v>
      </c>
      <c r="C27" s="221" t="s">
        <v>747</v>
      </c>
      <c r="D27" s="222" t="s">
        <v>704</v>
      </c>
      <c r="E27" s="223">
        <v>55</v>
      </c>
      <c r="F27" s="224">
        <v>0</v>
      </c>
      <c r="G27" s="224">
        <f t="shared" si="0"/>
        <v>0</v>
      </c>
    </row>
    <row r="28" spans="1:7" ht="51" x14ac:dyDescent="0.25">
      <c r="A28" s="220" t="s">
        <v>748</v>
      </c>
      <c r="B28" s="221" t="s">
        <v>749</v>
      </c>
      <c r="C28" s="221" t="s">
        <v>750</v>
      </c>
      <c r="D28" s="222" t="s">
        <v>704</v>
      </c>
      <c r="E28" s="223">
        <v>740</v>
      </c>
      <c r="F28" s="224">
        <v>0</v>
      </c>
      <c r="G28" s="224">
        <f t="shared" si="0"/>
        <v>0</v>
      </c>
    </row>
    <row r="29" spans="1:7" ht="51" x14ac:dyDescent="0.25">
      <c r="A29" s="220" t="s">
        <v>751</v>
      </c>
      <c r="B29" s="221" t="s">
        <v>734</v>
      </c>
      <c r="C29" s="221" t="s">
        <v>752</v>
      </c>
      <c r="D29" s="222" t="s">
        <v>704</v>
      </c>
      <c r="E29" s="223">
        <v>35</v>
      </c>
      <c r="F29" s="224">
        <v>0</v>
      </c>
      <c r="G29" s="224">
        <f t="shared" si="0"/>
        <v>0</v>
      </c>
    </row>
    <row r="30" spans="1:7" ht="51" x14ac:dyDescent="0.25">
      <c r="A30" s="220" t="s">
        <v>753</v>
      </c>
      <c r="B30" s="221" t="s">
        <v>734</v>
      </c>
      <c r="C30" s="221" t="s">
        <v>754</v>
      </c>
      <c r="D30" s="222" t="s">
        <v>704</v>
      </c>
      <c r="E30" s="223">
        <v>50</v>
      </c>
      <c r="F30" s="224">
        <v>0</v>
      </c>
      <c r="G30" s="224">
        <f t="shared" si="0"/>
        <v>0</v>
      </c>
    </row>
    <row r="31" spans="1:7" ht="51" x14ac:dyDescent="0.25">
      <c r="A31" s="220" t="s">
        <v>755</v>
      </c>
      <c r="B31" s="221" t="s">
        <v>734</v>
      </c>
      <c r="C31" s="221" t="s">
        <v>756</v>
      </c>
      <c r="D31" s="222" t="s">
        <v>704</v>
      </c>
      <c r="E31" s="223">
        <v>50</v>
      </c>
      <c r="F31" s="224">
        <v>0</v>
      </c>
      <c r="G31" s="224">
        <f t="shared" si="0"/>
        <v>0</v>
      </c>
    </row>
    <row r="32" spans="1:7" ht="51" x14ac:dyDescent="0.25">
      <c r="A32" s="220" t="s">
        <v>757</v>
      </c>
      <c r="B32" s="221" t="s">
        <v>734</v>
      </c>
      <c r="C32" s="221" t="s">
        <v>758</v>
      </c>
      <c r="D32" s="222" t="s">
        <v>704</v>
      </c>
      <c r="E32" s="223">
        <v>50</v>
      </c>
      <c r="F32" s="224">
        <v>0</v>
      </c>
      <c r="G32" s="224">
        <f t="shared" si="0"/>
        <v>0</v>
      </c>
    </row>
    <row r="33" spans="1:7" ht="51" x14ac:dyDescent="0.25">
      <c r="A33" s="220" t="s">
        <v>759</v>
      </c>
      <c r="B33" s="221" t="s">
        <v>760</v>
      </c>
      <c r="C33" s="221" t="s">
        <v>761</v>
      </c>
      <c r="D33" s="222" t="s">
        <v>704</v>
      </c>
      <c r="E33" s="223">
        <v>45</v>
      </c>
      <c r="F33" s="224">
        <v>0</v>
      </c>
      <c r="G33" s="224">
        <f t="shared" si="0"/>
        <v>0</v>
      </c>
    </row>
    <row r="34" spans="1:7" ht="51" x14ac:dyDescent="0.25">
      <c r="A34" s="220" t="s">
        <v>762</v>
      </c>
      <c r="B34" s="221" t="s">
        <v>734</v>
      </c>
      <c r="C34" s="221" t="s">
        <v>763</v>
      </c>
      <c r="D34" s="222" t="s">
        <v>704</v>
      </c>
      <c r="E34" s="223">
        <v>45</v>
      </c>
      <c r="F34" s="224">
        <v>0</v>
      </c>
      <c r="G34" s="224">
        <f>(E34*F34)</f>
        <v>0</v>
      </c>
    </row>
    <row r="35" spans="1:7" ht="51" x14ac:dyDescent="0.25">
      <c r="A35" s="220" t="s">
        <v>764</v>
      </c>
      <c r="B35" s="221" t="s">
        <v>760</v>
      </c>
      <c r="C35" s="221" t="s">
        <v>765</v>
      </c>
      <c r="D35" s="222" t="s">
        <v>704</v>
      </c>
      <c r="E35" s="223">
        <v>115</v>
      </c>
      <c r="F35" s="224">
        <v>0</v>
      </c>
      <c r="G35" s="224">
        <f t="shared" si="0"/>
        <v>0</v>
      </c>
    </row>
    <row r="36" spans="1:7" ht="51" x14ac:dyDescent="0.25">
      <c r="A36" s="220" t="s">
        <v>766</v>
      </c>
      <c r="B36" s="221" t="s">
        <v>734</v>
      </c>
      <c r="C36" s="221" t="s">
        <v>767</v>
      </c>
      <c r="D36" s="222" t="s">
        <v>704</v>
      </c>
      <c r="E36" s="223">
        <v>30</v>
      </c>
      <c r="F36" s="224">
        <v>0</v>
      </c>
      <c r="G36" s="224">
        <f>(E36*F36)</f>
        <v>0</v>
      </c>
    </row>
    <row r="37" spans="1:7" ht="51" x14ac:dyDescent="0.25">
      <c r="A37" s="220" t="s">
        <v>768</v>
      </c>
      <c r="B37" s="221" t="s">
        <v>734</v>
      </c>
      <c r="C37" s="221" t="s">
        <v>769</v>
      </c>
      <c r="D37" s="222" t="s">
        <v>704</v>
      </c>
      <c r="E37" s="223">
        <v>105</v>
      </c>
      <c r="F37" s="224">
        <v>0</v>
      </c>
      <c r="G37" s="224">
        <f>(E37*F37)</f>
        <v>0</v>
      </c>
    </row>
    <row r="38" spans="1:7" ht="78.75" x14ac:dyDescent="0.25">
      <c r="A38" s="220" t="s">
        <v>770</v>
      </c>
      <c r="B38" s="221" t="s">
        <v>771</v>
      </c>
      <c r="C38" s="221"/>
      <c r="D38" s="222" t="s">
        <v>704</v>
      </c>
      <c r="E38" s="223">
        <v>75</v>
      </c>
      <c r="F38" s="224">
        <v>0</v>
      </c>
      <c r="G38" s="224">
        <f t="shared" si="0"/>
        <v>0</v>
      </c>
    </row>
    <row r="39" spans="1:7" ht="91.5" x14ac:dyDescent="0.25">
      <c r="A39" s="220" t="s">
        <v>772</v>
      </c>
      <c r="B39" s="221" t="s">
        <v>773</v>
      </c>
      <c r="C39" s="221"/>
      <c r="D39" s="222" t="s">
        <v>704</v>
      </c>
      <c r="E39" s="223">
        <v>100</v>
      </c>
      <c r="F39" s="224">
        <v>0</v>
      </c>
      <c r="G39" s="224">
        <f t="shared" si="0"/>
        <v>0</v>
      </c>
    </row>
    <row r="40" spans="1:7" ht="78.75" x14ac:dyDescent="0.25">
      <c r="A40" s="220" t="s">
        <v>774</v>
      </c>
      <c r="B40" s="221" t="s">
        <v>775</v>
      </c>
      <c r="C40" s="221"/>
      <c r="D40" s="222" t="s">
        <v>704</v>
      </c>
      <c r="E40" s="223">
        <v>50</v>
      </c>
      <c r="F40" s="224">
        <v>0</v>
      </c>
      <c r="G40" s="224">
        <f t="shared" si="0"/>
        <v>0</v>
      </c>
    </row>
    <row r="41" spans="1:7" ht="91.5" x14ac:dyDescent="0.25">
      <c r="A41" s="220" t="s">
        <v>776</v>
      </c>
      <c r="B41" s="221" t="s">
        <v>777</v>
      </c>
      <c r="C41" s="221"/>
      <c r="D41" s="222" t="s">
        <v>704</v>
      </c>
      <c r="E41" s="223">
        <v>50</v>
      </c>
      <c r="F41" s="224">
        <v>0</v>
      </c>
      <c r="G41" s="224">
        <f t="shared" si="0"/>
        <v>0</v>
      </c>
    </row>
    <row r="42" spans="1:7" ht="51" x14ac:dyDescent="0.25">
      <c r="A42" s="220" t="s">
        <v>778</v>
      </c>
      <c r="B42" s="221" t="s">
        <v>779</v>
      </c>
      <c r="C42" s="221"/>
      <c r="D42" s="222" t="s">
        <v>780</v>
      </c>
      <c r="E42" s="223">
        <v>5</v>
      </c>
      <c r="F42" s="224">
        <v>0</v>
      </c>
      <c r="G42" s="224">
        <f t="shared" si="0"/>
        <v>0</v>
      </c>
    </row>
    <row r="43" spans="1:7" ht="63.75" x14ac:dyDescent="0.25">
      <c r="A43" s="220" t="s">
        <v>781</v>
      </c>
      <c r="B43" s="221" t="s">
        <v>782</v>
      </c>
      <c r="C43" s="221"/>
      <c r="D43" s="222" t="s">
        <v>0</v>
      </c>
      <c r="E43" s="223">
        <v>1</v>
      </c>
      <c r="F43" s="224">
        <v>0</v>
      </c>
      <c r="G43" s="224">
        <f t="shared" si="0"/>
        <v>0</v>
      </c>
    </row>
    <row r="44" spans="1:7" x14ac:dyDescent="0.25">
      <c r="A44" s="228"/>
      <c r="B44" s="229"/>
      <c r="C44" s="230"/>
      <c r="D44" s="228"/>
      <c r="E44" s="228"/>
      <c r="F44" s="219"/>
      <c r="G44" s="219"/>
    </row>
    <row r="45" spans="1:7" x14ac:dyDescent="0.25">
      <c r="A45" s="228"/>
      <c r="B45" s="229"/>
      <c r="C45" s="230"/>
      <c r="D45" s="228"/>
      <c r="E45" s="228"/>
      <c r="F45" s="219" t="s">
        <v>483</v>
      </c>
      <c r="G45" s="224">
        <f>SUM(G5:G43)</f>
        <v>0</v>
      </c>
    </row>
    <row r="46" spans="1:7" x14ac:dyDescent="0.25">
      <c r="A46" s="228"/>
      <c r="B46" s="229"/>
      <c r="C46" s="230"/>
      <c r="D46" s="228"/>
      <c r="E46" s="228"/>
      <c r="F46" s="219"/>
      <c r="G46" s="219"/>
    </row>
    <row r="47" spans="1:7" x14ac:dyDescent="0.25">
      <c r="A47" s="228"/>
      <c r="B47" s="229"/>
      <c r="C47" s="230"/>
      <c r="D47" s="228"/>
      <c r="E47" s="228"/>
      <c r="F47" s="219"/>
      <c r="G47" s="219"/>
    </row>
    <row r="48" spans="1:7" x14ac:dyDescent="0.25">
      <c r="A48" s="212"/>
      <c r="B48" s="213"/>
      <c r="C48" s="213"/>
      <c r="D48" s="212"/>
      <c r="E48" s="212"/>
      <c r="F48" s="219"/>
      <c r="G48" s="219"/>
    </row>
    <row r="49" spans="1:7" ht="15.75" x14ac:dyDescent="0.25">
      <c r="A49" s="501" t="s">
        <v>783</v>
      </c>
      <c r="B49" s="503"/>
      <c r="C49" s="503"/>
      <c r="D49" s="503"/>
      <c r="E49" s="503"/>
      <c r="F49" s="231"/>
      <c r="G49" s="231"/>
    </row>
    <row r="50" spans="1:7" x14ac:dyDescent="0.25">
      <c r="A50" s="500" t="s">
        <v>784</v>
      </c>
      <c r="B50" s="504"/>
      <c r="C50" s="504"/>
      <c r="D50" s="504"/>
      <c r="E50" s="504"/>
      <c r="F50" s="219"/>
      <c r="G50" s="219"/>
    </row>
    <row r="51" spans="1:7" x14ac:dyDescent="0.25">
      <c r="A51" s="212"/>
      <c r="B51" s="213"/>
      <c r="C51" s="213"/>
      <c r="D51" s="212"/>
      <c r="E51" s="212"/>
      <c r="F51" s="219"/>
      <c r="G51" s="219"/>
    </row>
    <row r="52" spans="1:7" x14ac:dyDescent="0.25">
      <c r="A52" s="232" t="s">
        <v>691</v>
      </c>
      <c r="B52" s="233" t="s">
        <v>692</v>
      </c>
      <c r="C52" s="216" t="s">
        <v>693</v>
      </c>
      <c r="D52" s="217" t="s">
        <v>694</v>
      </c>
      <c r="E52" s="218" t="s">
        <v>695</v>
      </c>
      <c r="F52" s="219" t="s">
        <v>696</v>
      </c>
      <c r="G52" s="219" t="s">
        <v>697</v>
      </c>
    </row>
    <row r="53" spans="1:7" ht="63.75" x14ac:dyDescent="0.25">
      <c r="A53" s="234" t="s">
        <v>88</v>
      </c>
      <c r="B53" s="235" t="s">
        <v>785</v>
      </c>
      <c r="C53" s="235" t="s">
        <v>786</v>
      </c>
      <c r="D53" s="236" t="s">
        <v>780</v>
      </c>
      <c r="E53" s="237">
        <v>6</v>
      </c>
      <c r="F53" s="224">
        <v>0</v>
      </c>
      <c r="G53" s="224">
        <f t="shared" ref="G53:G66" si="2">(E53*F53)</f>
        <v>0</v>
      </c>
    </row>
    <row r="54" spans="1:7" ht="63.75" x14ac:dyDescent="0.25">
      <c r="A54" s="220" t="s">
        <v>90</v>
      </c>
      <c r="B54" s="221" t="s">
        <v>787</v>
      </c>
      <c r="C54" s="221" t="s">
        <v>788</v>
      </c>
      <c r="D54" s="222" t="s">
        <v>780</v>
      </c>
      <c r="E54" s="223">
        <v>3</v>
      </c>
      <c r="F54" s="224">
        <v>0</v>
      </c>
      <c r="G54" s="224">
        <f t="shared" si="2"/>
        <v>0</v>
      </c>
    </row>
    <row r="55" spans="1:7" ht="63.75" x14ac:dyDescent="0.25">
      <c r="A55" s="220" t="s">
        <v>92</v>
      </c>
      <c r="B55" s="221" t="s">
        <v>789</v>
      </c>
      <c r="C55" s="221" t="s">
        <v>788</v>
      </c>
      <c r="D55" s="222" t="s">
        <v>780</v>
      </c>
      <c r="E55" s="223">
        <v>3</v>
      </c>
      <c r="F55" s="224">
        <v>0</v>
      </c>
      <c r="G55" s="224">
        <f t="shared" si="2"/>
        <v>0</v>
      </c>
    </row>
    <row r="56" spans="1:7" ht="63.75" x14ac:dyDescent="0.25">
      <c r="A56" s="220" t="s">
        <v>94</v>
      </c>
      <c r="B56" s="221" t="s">
        <v>790</v>
      </c>
      <c r="C56" s="221" t="s">
        <v>786</v>
      </c>
      <c r="D56" s="222" t="s">
        <v>780</v>
      </c>
      <c r="E56" s="223">
        <v>2</v>
      </c>
      <c r="F56" s="224">
        <v>0</v>
      </c>
      <c r="G56" s="224">
        <f t="shared" si="2"/>
        <v>0</v>
      </c>
    </row>
    <row r="57" spans="1:7" ht="63.75" x14ac:dyDescent="0.25">
      <c r="A57" s="220" t="s">
        <v>96</v>
      </c>
      <c r="B57" s="221" t="s">
        <v>791</v>
      </c>
      <c r="C57" s="221" t="s">
        <v>786</v>
      </c>
      <c r="D57" s="222" t="s">
        <v>780</v>
      </c>
      <c r="E57" s="223">
        <v>1</v>
      </c>
      <c r="F57" s="224">
        <v>0</v>
      </c>
      <c r="G57" s="224">
        <f t="shared" si="2"/>
        <v>0</v>
      </c>
    </row>
    <row r="58" spans="1:7" ht="63.75" x14ac:dyDescent="0.25">
      <c r="A58" s="220" t="s">
        <v>98</v>
      </c>
      <c r="B58" s="221" t="s">
        <v>792</v>
      </c>
      <c r="C58" s="221" t="s">
        <v>786</v>
      </c>
      <c r="D58" s="222" t="s">
        <v>780</v>
      </c>
      <c r="E58" s="223">
        <v>2</v>
      </c>
      <c r="F58" s="224">
        <v>0</v>
      </c>
      <c r="G58" s="224">
        <f t="shared" si="2"/>
        <v>0</v>
      </c>
    </row>
    <row r="59" spans="1:7" ht="76.5" x14ac:dyDescent="0.25">
      <c r="A59" s="220" t="s">
        <v>100</v>
      </c>
      <c r="B59" s="221" t="s">
        <v>793</v>
      </c>
      <c r="C59" s="221" t="s">
        <v>788</v>
      </c>
      <c r="D59" s="222" t="s">
        <v>0</v>
      </c>
      <c r="E59" s="223">
        <v>1</v>
      </c>
      <c r="F59" s="224">
        <v>0</v>
      </c>
      <c r="G59" s="224">
        <f t="shared" si="2"/>
        <v>0</v>
      </c>
    </row>
    <row r="60" spans="1:7" ht="76.5" x14ac:dyDescent="0.25">
      <c r="A60" s="220" t="s">
        <v>102</v>
      </c>
      <c r="B60" s="221" t="s">
        <v>794</v>
      </c>
      <c r="C60" s="221" t="s">
        <v>795</v>
      </c>
      <c r="D60" s="222" t="s">
        <v>780</v>
      </c>
      <c r="E60" s="223">
        <v>12</v>
      </c>
      <c r="F60" s="224">
        <v>0</v>
      </c>
      <c r="G60" s="224">
        <f t="shared" si="2"/>
        <v>0</v>
      </c>
    </row>
    <row r="61" spans="1:7" ht="76.5" x14ac:dyDescent="0.25">
      <c r="A61" s="220" t="s">
        <v>105</v>
      </c>
      <c r="B61" s="221" t="s">
        <v>796</v>
      </c>
      <c r="C61" s="221" t="s">
        <v>795</v>
      </c>
      <c r="D61" s="222" t="s">
        <v>780</v>
      </c>
      <c r="E61" s="223">
        <v>9</v>
      </c>
      <c r="F61" s="224">
        <v>0</v>
      </c>
      <c r="G61" s="224">
        <f t="shared" si="2"/>
        <v>0</v>
      </c>
    </row>
    <row r="62" spans="1:7" ht="76.5" x14ac:dyDescent="0.25">
      <c r="A62" s="220" t="s">
        <v>107</v>
      </c>
      <c r="B62" s="221" t="s">
        <v>797</v>
      </c>
      <c r="C62" s="221" t="s">
        <v>795</v>
      </c>
      <c r="D62" s="222" t="s">
        <v>780</v>
      </c>
      <c r="E62" s="223">
        <v>26</v>
      </c>
      <c r="F62" s="224">
        <v>0</v>
      </c>
      <c r="G62" s="224">
        <f t="shared" si="2"/>
        <v>0</v>
      </c>
    </row>
    <row r="63" spans="1:7" ht="89.25" x14ac:dyDescent="0.25">
      <c r="A63" s="220" t="s">
        <v>109</v>
      </c>
      <c r="B63" s="221" t="s">
        <v>798</v>
      </c>
      <c r="C63" s="221" t="s">
        <v>799</v>
      </c>
      <c r="D63" s="222" t="s">
        <v>0</v>
      </c>
      <c r="E63" s="223">
        <v>1</v>
      </c>
      <c r="F63" s="224">
        <v>0</v>
      </c>
      <c r="G63" s="224">
        <f>(E63*F63)</f>
        <v>0</v>
      </c>
    </row>
    <row r="64" spans="1:7" ht="127.5" x14ac:dyDescent="0.25">
      <c r="A64" s="220" t="s">
        <v>111</v>
      </c>
      <c r="B64" s="221" t="s">
        <v>800</v>
      </c>
      <c r="C64" s="221" t="s">
        <v>801</v>
      </c>
      <c r="D64" s="222" t="s">
        <v>0</v>
      </c>
      <c r="E64" s="223">
        <v>1</v>
      </c>
      <c r="F64" s="224">
        <v>0</v>
      </c>
      <c r="G64" s="224">
        <f t="shared" si="2"/>
        <v>0</v>
      </c>
    </row>
    <row r="65" spans="1:7" ht="89.25" x14ac:dyDescent="0.25">
      <c r="A65" s="220" t="s">
        <v>112</v>
      </c>
      <c r="B65" s="221" t="s">
        <v>802</v>
      </c>
      <c r="C65" s="221" t="s">
        <v>801</v>
      </c>
      <c r="D65" s="222" t="s">
        <v>0</v>
      </c>
      <c r="E65" s="223">
        <v>3</v>
      </c>
      <c r="F65" s="224">
        <v>0</v>
      </c>
      <c r="G65" s="224">
        <f t="shared" si="2"/>
        <v>0</v>
      </c>
    </row>
    <row r="66" spans="1:7" ht="76.5" x14ac:dyDescent="0.25">
      <c r="A66" s="225" t="s">
        <v>114</v>
      </c>
      <c r="B66" s="226" t="s">
        <v>803</v>
      </c>
      <c r="C66" s="226" t="s">
        <v>804</v>
      </c>
      <c r="D66" s="227" t="s">
        <v>780</v>
      </c>
      <c r="E66" s="238">
        <v>3</v>
      </c>
      <c r="F66" s="224">
        <v>0</v>
      </c>
      <c r="G66" s="224">
        <f t="shared" si="2"/>
        <v>0</v>
      </c>
    </row>
    <row r="67" spans="1:7" x14ac:dyDescent="0.25">
      <c r="A67" s="228"/>
      <c r="B67" s="229"/>
      <c r="C67" s="230"/>
      <c r="D67" s="228"/>
      <c r="E67" s="228"/>
      <c r="F67" s="219"/>
      <c r="G67" s="219"/>
    </row>
    <row r="68" spans="1:7" x14ac:dyDescent="0.25">
      <c r="A68" s="228"/>
      <c r="B68" s="229"/>
      <c r="C68" s="230"/>
      <c r="D68" s="228"/>
      <c r="E68" s="228"/>
      <c r="F68" s="219" t="s">
        <v>483</v>
      </c>
      <c r="G68" s="224">
        <f>SUM(G53:G66)</f>
        <v>0</v>
      </c>
    </row>
    <row r="69" spans="1:7" ht="15.75" x14ac:dyDescent="0.25">
      <c r="A69" s="501" t="s">
        <v>805</v>
      </c>
      <c r="B69" s="505"/>
      <c r="C69" s="505"/>
      <c r="D69" s="505"/>
      <c r="E69" s="505"/>
      <c r="F69" s="231"/>
      <c r="G69" s="231"/>
    </row>
    <row r="70" spans="1:7" x14ac:dyDescent="0.25">
      <c r="A70" s="500" t="s">
        <v>806</v>
      </c>
      <c r="B70" s="500"/>
      <c r="C70" s="500"/>
      <c r="D70" s="500"/>
      <c r="E70" s="500"/>
      <c r="F70" s="219"/>
      <c r="G70" s="219"/>
    </row>
    <row r="71" spans="1:7" x14ac:dyDescent="0.25">
      <c r="A71" s="212"/>
      <c r="B71" s="213"/>
      <c r="C71" s="213"/>
      <c r="D71" s="212"/>
      <c r="E71" s="212"/>
      <c r="F71" s="219"/>
      <c r="G71" s="219"/>
    </row>
    <row r="72" spans="1:7" x14ac:dyDescent="0.25">
      <c r="A72" s="214" t="s">
        <v>807</v>
      </c>
      <c r="B72" s="215" t="s">
        <v>692</v>
      </c>
      <c r="C72" s="216" t="s">
        <v>693</v>
      </c>
      <c r="D72" s="239" t="s">
        <v>694</v>
      </c>
      <c r="E72" s="218" t="s">
        <v>695</v>
      </c>
      <c r="F72" s="219" t="s">
        <v>696</v>
      </c>
      <c r="G72" s="219" t="s">
        <v>697</v>
      </c>
    </row>
    <row r="73" spans="1:7" ht="25.5" x14ac:dyDescent="0.25">
      <c r="A73" s="240" t="s">
        <v>143</v>
      </c>
      <c r="B73" s="241" t="s">
        <v>808</v>
      </c>
      <c r="C73" s="242"/>
      <c r="D73" s="243"/>
      <c r="E73" s="244"/>
      <c r="F73" s="224"/>
      <c r="G73" s="224"/>
    </row>
    <row r="74" spans="1:7" ht="153" x14ac:dyDescent="0.25">
      <c r="A74" s="220" t="s">
        <v>150</v>
      </c>
      <c r="B74" s="221" t="s">
        <v>809</v>
      </c>
      <c r="C74" s="245" t="s">
        <v>810</v>
      </c>
      <c r="D74" s="222" t="s">
        <v>0</v>
      </c>
      <c r="E74" s="223">
        <v>3</v>
      </c>
      <c r="F74" s="224">
        <v>0</v>
      </c>
      <c r="G74" s="224">
        <f t="shared" ref="G74:G81" si="3">(E74*F74)</f>
        <v>0</v>
      </c>
    </row>
    <row r="75" spans="1:7" ht="153" x14ac:dyDescent="0.25">
      <c r="A75" s="220" t="s">
        <v>157</v>
      </c>
      <c r="B75" s="221" t="s">
        <v>811</v>
      </c>
      <c r="C75" s="245" t="s">
        <v>812</v>
      </c>
      <c r="D75" s="222" t="s">
        <v>0</v>
      </c>
      <c r="E75" s="223">
        <v>1</v>
      </c>
      <c r="F75" s="224">
        <v>0</v>
      </c>
      <c r="G75" s="224">
        <f t="shared" si="3"/>
        <v>0</v>
      </c>
    </row>
    <row r="76" spans="1:7" ht="89.25" x14ac:dyDescent="0.25">
      <c r="A76" s="220" t="s">
        <v>161</v>
      </c>
      <c r="B76" s="221" t="s">
        <v>813</v>
      </c>
      <c r="C76" s="245" t="s">
        <v>814</v>
      </c>
      <c r="D76" s="222" t="s">
        <v>780</v>
      </c>
      <c r="E76" s="223">
        <v>1</v>
      </c>
      <c r="F76" s="224">
        <v>0</v>
      </c>
      <c r="G76" s="224">
        <f t="shared" si="3"/>
        <v>0</v>
      </c>
    </row>
    <row r="77" spans="1:7" ht="51" x14ac:dyDescent="0.25">
      <c r="A77" s="220" t="s">
        <v>166</v>
      </c>
      <c r="B77" s="221" t="s">
        <v>815</v>
      </c>
      <c r="C77" s="245"/>
      <c r="D77" s="222" t="s">
        <v>0</v>
      </c>
      <c r="E77" s="223">
        <v>1</v>
      </c>
      <c r="F77" s="224">
        <v>0</v>
      </c>
      <c r="G77" s="224">
        <f t="shared" si="3"/>
        <v>0</v>
      </c>
    </row>
    <row r="78" spans="1:7" ht="63.75" x14ac:dyDescent="0.25">
      <c r="A78" s="220" t="s">
        <v>171</v>
      </c>
      <c r="B78" s="221" t="s">
        <v>816</v>
      </c>
      <c r="C78" s="245"/>
      <c r="D78" s="222" t="s">
        <v>0</v>
      </c>
      <c r="E78" s="223">
        <v>1</v>
      </c>
      <c r="F78" s="224">
        <v>0</v>
      </c>
      <c r="G78" s="224">
        <f t="shared" si="3"/>
        <v>0</v>
      </c>
    </row>
    <row r="79" spans="1:7" ht="102" x14ac:dyDescent="0.25">
      <c r="A79" s="220" t="s">
        <v>174</v>
      </c>
      <c r="B79" s="221" t="s">
        <v>817</v>
      </c>
      <c r="C79" s="245"/>
      <c r="D79" s="222" t="s">
        <v>0</v>
      </c>
      <c r="E79" s="223">
        <v>1</v>
      </c>
      <c r="F79" s="224">
        <v>0</v>
      </c>
      <c r="G79" s="224">
        <f t="shared" si="3"/>
        <v>0</v>
      </c>
    </row>
    <row r="80" spans="1:7" ht="63.75" x14ac:dyDescent="0.25">
      <c r="A80" s="220" t="s">
        <v>177</v>
      </c>
      <c r="B80" s="221" t="s">
        <v>818</v>
      </c>
      <c r="C80" s="245"/>
      <c r="D80" s="222" t="s">
        <v>0</v>
      </c>
      <c r="E80" s="223">
        <v>4</v>
      </c>
      <c r="F80" s="224">
        <v>0</v>
      </c>
      <c r="G80" s="224">
        <f t="shared" si="3"/>
        <v>0</v>
      </c>
    </row>
    <row r="81" spans="1:7" ht="76.5" x14ac:dyDescent="0.25">
      <c r="A81" s="220" t="s">
        <v>819</v>
      </c>
      <c r="B81" s="221" t="s">
        <v>820</v>
      </c>
      <c r="C81" s="245"/>
      <c r="D81" s="222" t="s">
        <v>0</v>
      </c>
      <c r="E81" s="223">
        <v>1</v>
      </c>
      <c r="F81" s="224">
        <v>0</v>
      </c>
      <c r="G81" s="224">
        <f t="shared" si="3"/>
        <v>0</v>
      </c>
    </row>
    <row r="82" spans="1:7" ht="25.5" x14ac:dyDescent="0.25">
      <c r="A82" s="246" t="s">
        <v>179</v>
      </c>
      <c r="B82" s="247" t="s">
        <v>821</v>
      </c>
      <c r="C82" s="248"/>
      <c r="D82" s="249"/>
      <c r="E82" s="250"/>
      <c r="F82" s="224"/>
      <c r="G82" s="224"/>
    </row>
    <row r="83" spans="1:7" ht="140.25" x14ac:dyDescent="0.25">
      <c r="A83" s="220" t="s">
        <v>181</v>
      </c>
      <c r="B83" s="221" t="s">
        <v>822</v>
      </c>
      <c r="C83" s="245" t="s">
        <v>823</v>
      </c>
      <c r="D83" s="222" t="s">
        <v>780</v>
      </c>
      <c r="E83" s="223">
        <v>1</v>
      </c>
      <c r="F83" s="224">
        <v>0</v>
      </c>
      <c r="G83" s="224">
        <f t="shared" ref="G83:G91" si="4">(E83*F83)</f>
        <v>0</v>
      </c>
    </row>
    <row r="84" spans="1:7" ht="140.25" x14ac:dyDescent="0.25">
      <c r="A84" s="220" t="s">
        <v>183</v>
      </c>
      <c r="B84" s="221" t="s">
        <v>824</v>
      </c>
      <c r="C84" s="245" t="s">
        <v>825</v>
      </c>
      <c r="D84" s="222" t="s">
        <v>780</v>
      </c>
      <c r="E84" s="223">
        <v>2</v>
      </c>
      <c r="F84" s="224">
        <v>0</v>
      </c>
      <c r="G84" s="224">
        <f t="shared" si="4"/>
        <v>0</v>
      </c>
    </row>
    <row r="85" spans="1:7" ht="140.25" x14ac:dyDescent="0.25">
      <c r="A85" s="220" t="s">
        <v>185</v>
      </c>
      <c r="B85" s="221" t="s">
        <v>826</v>
      </c>
      <c r="C85" s="245" t="s">
        <v>827</v>
      </c>
      <c r="D85" s="222" t="s">
        <v>780</v>
      </c>
      <c r="E85" s="223">
        <v>4</v>
      </c>
      <c r="F85" s="224">
        <v>0</v>
      </c>
      <c r="G85" s="224">
        <f t="shared" si="4"/>
        <v>0</v>
      </c>
    </row>
    <row r="86" spans="1:7" ht="153" x14ac:dyDescent="0.25">
      <c r="A86" s="220" t="s">
        <v>187</v>
      </c>
      <c r="B86" s="221" t="s">
        <v>828</v>
      </c>
      <c r="C86" s="245" t="s">
        <v>829</v>
      </c>
      <c r="D86" s="222" t="s">
        <v>780</v>
      </c>
      <c r="E86" s="223">
        <v>5</v>
      </c>
      <c r="F86" s="224">
        <v>0</v>
      </c>
      <c r="G86" s="224">
        <f t="shared" si="4"/>
        <v>0</v>
      </c>
    </row>
    <row r="87" spans="1:7" ht="153" x14ac:dyDescent="0.25">
      <c r="A87" s="220" t="s">
        <v>830</v>
      </c>
      <c r="B87" s="221" t="s">
        <v>831</v>
      </c>
      <c r="C87" s="245" t="s">
        <v>832</v>
      </c>
      <c r="D87" s="222" t="s">
        <v>780</v>
      </c>
      <c r="E87" s="223">
        <v>4</v>
      </c>
      <c r="F87" s="224">
        <v>0</v>
      </c>
      <c r="G87" s="224">
        <f t="shared" si="4"/>
        <v>0</v>
      </c>
    </row>
    <row r="88" spans="1:7" ht="63.75" x14ac:dyDescent="0.25">
      <c r="A88" s="220" t="s">
        <v>833</v>
      </c>
      <c r="B88" s="251" t="s">
        <v>834</v>
      </c>
      <c r="C88" s="252" t="s">
        <v>835</v>
      </c>
      <c r="D88" s="253" t="s">
        <v>780</v>
      </c>
      <c r="E88" s="254">
        <v>9</v>
      </c>
      <c r="F88" s="224">
        <v>0</v>
      </c>
      <c r="G88" s="224">
        <f t="shared" si="4"/>
        <v>0</v>
      </c>
    </row>
    <row r="89" spans="1:7" ht="114.75" x14ac:dyDescent="0.25">
      <c r="A89" s="220" t="s">
        <v>836</v>
      </c>
      <c r="B89" s="251" t="s">
        <v>837</v>
      </c>
      <c r="C89" s="252" t="s">
        <v>838</v>
      </c>
      <c r="D89" s="253" t="s">
        <v>780</v>
      </c>
      <c r="E89" s="254">
        <v>1</v>
      </c>
      <c r="F89" s="224">
        <v>0</v>
      </c>
      <c r="G89" s="224">
        <f t="shared" si="4"/>
        <v>0</v>
      </c>
    </row>
    <row r="90" spans="1:7" ht="63.75" x14ac:dyDescent="0.25">
      <c r="A90" s="255" t="s">
        <v>839</v>
      </c>
      <c r="B90" s="251" t="s">
        <v>840</v>
      </c>
      <c r="C90" s="252"/>
      <c r="D90" s="253" t="s">
        <v>0</v>
      </c>
      <c r="E90" s="254">
        <v>6</v>
      </c>
      <c r="F90" s="224">
        <v>0</v>
      </c>
      <c r="G90" s="224">
        <f t="shared" si="4"/>
        <v>0</v>
      </c>
    </row>
    <row r="91" spans="1:7" ht="63.75" x14ac:dyDescent="0.25">
      <c r="A91" s="225" t="s">
        <v>841</v>
      </c>
      <c r="B91" s="226" t="s">
        <v>842</v>
      </c>
      <c r="C91" s="256"/>
      <c r="D91" s="227" t="s">
        <v>0</v>
      </c>
      <c r="E91" s="238">
        <v>1</v>
      </c>
      <c r="F91" s="224">
        <v>0</v>
      </c>
      <c r="G91" s="224">
        <f t="shared" si="4"/>
        <v>0</v>
      </c>
    </row>
    <row r="92" spans="1:7" x14ac:dyDescent="0.25">
      <c r="A92" s="228"/>
      <c r="B92" s="229"/>
      <c r="C92" s="257"/>
      <c r="D92" s="228"/>
      <c r="E92" s="228"/>
      <c r="F92" s="219"/>
      <c r="G92" s="219"/>
    </row>
    <row r="93" spans="1:7" x14ac:dyDescent="0.25">
      <c r="A93" s="228"/>
      <c r="B93" s="229"/>
      <c r="C93" s="257"/>
      <c r="D93" s="228"/>
      <c r="E93" s="228"/>
      <c r="F93" s="219" t="s">
        <v>483</v>
      </c>
      <c r="G93" s="224">
        <f>SUM(G73:G91)</f>
        <v>0</v>
      </c>
    </row>
    <row r="94" spans="1:7" x14ac:dyDescent="0.25">
      <c r="A94" s="228"/>
      <c r="B94" s="229"/>
      <c r="C94" s="257"/>
      <c r="D94" s="228"/>
      <c r="E94" s="228"/>
      <c r="F94" s="219"/>
      <c r="G94" s="219"/>
    </row>
    <row r="95" spans="1:7" x14ac:dyDescent="0.25">
      <c r="A95" s="228"/>
      <c r="B95" s="229"/>
      <c r="C95" s="257"/>
      <c r="D95" s="228"/>
      <c r="E95" s="228"/>
      <c r="F95" s="219"/>
      <c r="G95" s="219"/>
    </row>
    <row r="96" spans="1:7" ht="15.75" x14ac:dyDescent="0.25">
      <c r="A96" s="501" t="s">
        <v>843</v>
      </c>
      <c r="B96" s="505"/>
      <c r="C96" s="505"/>
      <c r="D96" s="505"/>
      <c r="E96" s="505"/>
      <c r="F96" s="231"/>
      <c r="G96" s="231"/>
    </row>
    <row r="97" spans="1:7" x14ac:dyDescent="0.25">
      <c r="A97" s="500" t="s">
        <v>844</v>
      </c>
      <c r="B97" s="504"/>
      <c r="C97" s="504"/>
      <c r="D97" s="504"/>
      <c r="E97" s="504"/>
      <c r="F97" s="219"/>
      <c r="G97" s="219"/>
    </row>
    <row r="98" spans="1:7" x14ac:dyDescent="0.25">
      <c r="A98" s="212"/>
      <c r="B98" s="213"/>
      <c r="C98" s="213"/>
      <c r="D98" s="212"/>
      <c r="E98" s="212"/>
      <c r="F98" s="219"/>
      <c r="G98" s="219"/>
    </row>
    <row r="99" spans="1:7" x14ac:dyDescent="0.25">
      <c r="A99" s="214" t="s">
        <v>807</v>
      </c>
      <c r="B99" s="215" t="s">
        <v>692</v>
      </c>
      <c r="C99" s="216" t="s">
        <v>693</v>
      </c>
      <c r="D99" s="239" t="s">
        <v>694</v>
      </c>
      <c r="E99" s="218" t="s">
        <v>695</v>
      </c>
      <c r="F99" s="219" t="s">
        <v>696</v>
      </c>
      <c r="G99" s="219" t="s">
        <v>697</v>
      </c>
    </row>
    <row r="100" spans="1:7" ht="25.5" x14ac:dyDescent="0.25">
      <c r="A100" s="240" t="s">
        <v>308</v>
      </c>
      <c r="B100" s="241" t="s">
        <v>845</v>
      </c>
      <c r="C100" s="235"/>
      <c r="D100" s="236"/>
      <c r="E100" s="237"/>
      <c r="F100" s="224"/>
      <c r="G100" s="224"/>
    </row>
    <row r="101" spans="1:7" ht="51" x14ac:dyDescent="0.25">
      <c r="A101" s="220" t="s">
        <v>310</v>
      </c>
      <c r="B101" s="221" t="s">
        <v>846</v>
      </c>
      <c r="C101" s="221"/>
      <c r="D101" s="222" t="s">
        <v>847</v>
      </c>
      <c r="E101" s="223">
        <v>5</v>
      </c>
      <c r="F101" s="224">
        <v>0</v>
      </c>
      <c r="G101" s="224">
        <f t="shared" ref="G101:G107" si="5">(E101*F101)</f>
        <v>0</v>
      </c>
    </row>
    <row r="102" spans="1:7" ht="51" x14ac:dyDescent="0.25">
      <c r="A102" s="220" t="s">
        <v>314</v>
      </c>
      <c r="B102" s="221" t="s">
        <v>848</v>
      </c>
      <c r="C102" s="221"/>
      <c r="D102" s="222" t="s">
        <v>0</v>
      </c>
      <c r="E102" s="223">
        <v>1</v>
      </c>
      <c r="F102" s="224">
        <v>0</v>
      </c>
      <c r="G102" s="224">
        <f t="shared" si="5"/>
        <v>0</v>
      </c>
    </row>
    <row r="103" spans="1:7" ht="51" x14ac:dyDescent="0.25">
      <c r="A103" s="220" t="s">
        <v>317</v>
      </c>
      <c r="B103" s="221" t="s">
        <v>849</v>
      </c>
      <c r="C103" s="221"/>
      <c r="D103" s="222" t="s">
        <v>0</v>
      </c>
      <c r="E103" s="223">
        <v>1</v>
      </c>
      <c r="F103" s="224">
        <v>0</v>
      </c>
      <c r="G103" s="224">
        <f t="shared" si="5"/>
        <v>0</v>
      </c>
    </row>
    <row r="104" spans="1:7" ht="63.75" x14ac:dyDescent="0.25">
      <c r="A104" s="220" t="s">
        <v>850</v>
      </c>
      <c r="B104" s="221" t="s">
        <v>851</v>
      </c>
      <c r="C104" s="245"/>
      <c r="D104" s="222" t="s">
        <v>0</v>
      </c>
      <c r="E104" s="223">
        <v>1</v>
      </c>
      <c r="F104" s="224">
        <v>0</v>
      </c>
      <c r="G104" s="224">
        <f t="shared" si="5"/>
        <v>0</v>
      </c>
    </row>
    <row r="105" spans="1:7" ht="51" x14ac:dyDescent="0.25">
      <c r="A105" s="220" t="s">
        <v>852</v>
      </c>
      <c r="B105" s="221" t="s">
        <v>853</v>
      </c>
      <c r="C105" s="245"/>
      <c r="D105" s="222" t="s">
        <v>0</v>
      </c>
      <c r="E105" s="223">
        <v>1</v>
      </c>
      <c r="F105" s="224">
        <v>0</v>
      </c>
      <c r="G105" s="224">
        <f t="shared" si="5"/>
        <v>0</v>
      </c>
    </row>
    <row r="106" spans="1:7" ht="76.5" x14ac:dyDescent="0.25">
      <c r="A106" s="220" t="s">
        <v>854</v>
      </c>
      <c r="B106" s="221" t="s">
        <v>855</v>
      </c>
      <c r="C106" s="221"/>
      <c r="D106" s="222" t="s">
        <v>0</v>
      </c>
      <c r="E106" s="223">
        <v>1</v>
      </c>
      <c r="F106" s="224">
        <v>0</v>
      </c>
      <c r="G106" s="224">
        <f t="shared" si="5"/>
        <v>0</v>
      </c>
    </row>
    <row r="107" spans="1:7" ht="114.75" x14ac:dyDescent="0.25">
      <c r="A107" s="220" t="s">
        <v>856</v>
      </c>
      <c r="B107" s="221" t="s">
        <v>857</v>
      </c>
      <c r="C107" s="221"/>
      <c r="D107" s="222" t="s">
        <v>0</v>
      </c>
      <c r="E107" s="223">
        <v>1</v>
      </c>
      <c r="F107" s="224">
        <v>0</v>
      </c>
      <c r="G107" s="224">
        <f t="shared" si="5"/>
        <v>0</v>
      </c>
    </row>
    <row r="108" spans="1:7" ht="25.5" x14ac:dyDescent="0.25">
      <c r="A108" s="246" t="s">
        <v>320</v>
      </c>
      <c r="B108" s="247" t="s">
        <v>858</v>
      </c>
      <c r="C108" s="221"/>
      <c r="D108" s="222"/>
      <c r="E108" s="223"/>
      <c r="F108" s="224"/>
      <c r="G108" s="224"/>
    </row>
    <row r="109" spans="1:7" ht="51" x14ac:dyDescent="0.25">
      <c r="A109" s="220" t="s">
        <v>322</v>
      </c>
      <c r="B109" s="221" t="s">
        <v>859</v>
      </c>
      <c r="C109" s="221"/>
      <c r="D109" s="222" t="s">
        <v>847</v>
      </c>
      <c r="E109" s="223">
        <v>5</v>
      </c>
      <c r="F109" s="224">
        <v>0</v>
      </c>
      <c r="G109" s="224">
        <f t="shared" ref="G109:G115" si="6">(E109*F109)</f>
        <v>0</v>
      </c>
    </row>
    <row r="110" spans="1:7" ht="76.5" x14ac:dyDescent="0.25">
      <c r="A110" s="220" t="s">
        <v>325</v>
      </c>
      <c r="B110" s="221" t="s">
        <v>860</v>
      </c>
      <c r="C110" s="245" t="s">
        <v>861</v>
      </c>
      <c r="D110" s="222" t="s">
        <v>780</v>
      </c>
      <c r="E110" s="223">
        <v>1</v>
      </c>
      <c r="F110" s="224">
        <v>0</v>
      </c>
      <c r="G110" s="224">
        <f t="shared" si="6"/>
        <v>0</v>
      </c>
    </row>
    <row r="111" spans="1:7" ht="63.75" x14ac:dyDescent="0.25">
      <c r="A111" s="220" t="s">
        <v>328</v>
      </c>
      <c r="B111" s="221" t="s">
        <v>862</v>
      </c>
      <c r="C111" s="221" t="s">
        <v>863</v>
      </c>
      <c r="D111" s="222" t="s">
        <v>780</v>
      </c>
      <c r="E111" s="223">
        <v>3</v>
      </c>
      <c r="F111" s="224">
        <v>0</v>
      </c>
      <c r="G111" s="224">
        <f t="shared" si="6"/>
        <v>0</v>
      </c>
    </row>
    <row r="112" spans="1:7" ht="63.75" x14ac:dyDescent="0.25">
      <c r="A112" s="220" t="s">
        <v>331</v>
      </c>
      <c r="B112" s="221" t="s">
        <v>851</v>
      </c>
      <c r="C112" s="245"/>
      <c r="D112" s="222" t="s">
        <v>0</v>
      </c>
      <c r="E112" s="223">
        <v>1</v>
      </c>
      <c r="F112" s="224">
        <v>0</v>
      </c>
      <c r="G112" s="224">
        <f t="shared" si="6"/>
        <v>0</v>
      </c>
    </row>
    <row r="113" spans="1:7" ht="51" x14ac:dyDescent="0.25">
      <c r="A113" s="220" t="s">
        <v>334</v>
      </c>
      <c r="B113" s="221" t="s">
        <v>853</v>
      </c>
      <c r="C113" s="245"/>
      <c r="D113" s="222" t="s">
        <v>0</v>
      </c>
      <c r="E113" s="223">
        <v>1</v>
      </c>
      <c r="F113" s="224">
        <v>0</v>
      </c>
      <c r="G113" s="224">
        <f t="shared" si="6"/>
        <v>0</v>
      </c>
    </row>
    <row r="114" spans="1:7" ht="76.5" x14ac:dyDescent="0.25">
      <c r="A114" s="220" t="s">
        <v>337</v>
      </c>
      <c r="B114" s="221" t="s">
        <v>855</v>
      </c>
      <c r="C114" s="221"/>
      <c r="D114" s="222" t="s">
        <v>0</v>
      </c>
      <c r="E114" s="223">
        <v>1</v>
      </c>
      <c r="F114" s="224">
        <v>0</v>
      </c>
      <c r="G114" s="224">
        <f t="shared" si="6"/>
        <v>0</v>
      </c>
    </row>
    <row r="115" spans="1:7" ht="114.75" x14ac:dyDescent="0.25">
      <c r="A115" s="220" t="s">
        <v>340</v>
      </c>
      <c r="B115" s="221" t="s">
        <v>857</v>
      </c>
      <c r="C115" s="221"/>
      <c r="D115" s="222" t="s">
        <v>0</v>
      </c>
      <c r="E115" s="223">
        <v>1</v>
      </c>
      <c r="F115" s="224">
        <v>0</v>
      </c>
      <c r="G115" s="224">
        <f t="shared" si="6"/>
        <v>0</v>
      </c>
    </row>
    <row r="116" spans="1:7" ht="25.5" x14ac:dyDescent="0.25">
      <c r="A116" s="246" t="s">
        <v>346</v>
      </c>
      <c r="B116" s="247" t="s">
        <v>864</v>
      </c>
      <c r="C116" s="221"/>
      <c r="D116" s="222"/>
      <c r="E116" s="223"/>
      <c r="F116" s="224"/>
      <c r="G116" s="224"/>
    </row>
    <row r="117" spans="1:7" ht="51" x14ac:dyDescent="0.25">
      <c r="A117" s="220" t="s">
        <v>348</v>
      </c>
      <c r="B117" s="221" t="s">
        <v>865</v>
      </c>
      <c r="C117" s="221"/>
      <c r="D117" s="222" t="s">
        <v>847</v>
      </c>
      <c r="E117" s="223">
        <v>5</v>
      </c>
      <c r="F117" s="224">
        <v>0</v>
      </c>
      <c r="G117" s="224">
        <f t="shared" ref="G117:G123" si="7">(E117*F117)</f>
        <v>0</v>
      </c>
    </row>
    <row r="118" spans="1:7" ht="76.5" x14ac:dyDescent="0.25">
      <c r="A118" s="220" t="s">
        <v>353</v>
      </c>
      <c r="B118" s="221" t="s">
        <v>860</v>
      </c>
      <c r="C118" s="245" t="s">
        <v>861</v>
      </c>
      <c r="D118" s="222" t="s">
        <v>780</v>
      </c>
      <c r="E118" s="223">
        <v>1</v>
      </c>
      <c r="F118" s="224">
        <v>0</v>
      </c>
      <c r="G118" s="224">
        <f t="shared" si="7"/>
        <v>0</v>
      </c>
    </row>
    <row r="119" spans="1:7" ht="63.75" x14ac:dyDescent="0.25">
      <c r="A119" s="220" t="s">
        <v>356</v>
      </c>
      <c r="B119" s="221" t="s">
        <v>862</v>
      </c>
      <c r="C119" s="221" t="s">
        <v>863</v>
      </c>
      <c r="D119" s="222" t="s">
        <v>780</v>
      </c>
      <c r="E119" s="223">
        <v>3</v>
      </c>
      <c r="F119" s="224">
        <v>0</v>
      </c>
      <c r="G119" s="224">
        <f t="shared" si="7"/>
        <v>0</v>
      </c>
    </row>
    <row r="120" spans="1:7" ht="63.75" x14ac:dyDescent="0.25">
      <c r="A120" s="220" t="s">
        <v>360</v>
      </c>
      <c r="B120" s="221" t="s">
        <v>866</v>
      </c>
      <c r="C120" s="245"/>
      <c r="D120" s="222" t="s">
        <v>0</v>
      </c>
      <c r="E120" s="223">
        <v>1</v>
      </c>
      <c r="F120" s="224">
        <v>0</v>
      </c>
      <c r="G120" s="224">
        <f t="shared" si="7"/>
        <v>0</v>
      </c>
    </row>
    <row r="121" spans="1:7" ht="51" x14ac:dyDescent="0.25">
      <c r="A121" s="220" t="s">
        <v>363</v>
      </c>
      <c r="B121" s="221" t="s">
        <v>853</v>
      </c>
      <c r="C121" s="245"/>
      <c r="D121" s="222" t="s">
        <v>0</v>
      </c>
      <c r="E121" s="223">
        <v>1</v>
      </c>
      <c r="F121" s="224">
        <v>0</v>
      </c>
      <c r="G121" s="224">
        <f t="shared" si="7"/>
        <v>0</v>
      </c>
    </row>
    <row r="122" spans="1:7" ht="76.5" x14ac:dyDescent="0.25">
      <c r="A122" s="220" t="s">
        <v>366</v>
      </c>
      <c r="B122" s="221" t="s">
        <v>855</v>
      </c>
      <c r="C122" s="221"/>
      <c r="D122" s="222" t="s">
        <v>0</v>
      </c>
      <c r="E122" s="223">
        <v>1</v>
      </c>
      <c r="F122" s="224">
        <v>0</v>
      </c>
      <c r="G122" s="224">
        <f t="shared" si="7"/>
        <v>0</v>
      </c>
    </row>
    <row r="123" spans="1:7" ht="114.75" x14ac:dyDescent="0.25">
      <c r="A123" s="220" t="s">
        <v>369</v>
      </c>
      <c r="B123" s="221" t="s">
        <v>857</v>
      </c>
      <c r="C123" s="221"/>
      <c r="D123" s="222" t="s">
        <v>0</v>
      </c>
      <c r="E123" s="223">
        <v>1</v>
      </c>
      <c r="F123" s="224">
        <v>0</v>
      </c>
      <c r="G123" s="224">
        <f t="shared" si="7"/>
        <v>0</v>
      </c>
    </row>
    <row r="124" spans="1:7" ht="25.5" x14ac:dyDescent="0.25">
      <c r="A124" s="220" t="s">
        <v>381</v>
      </c>
      <c r="B124" s="247" t="s">
        <v>867</v>
      </c>
      <c r="C124" s="221"/>
      <c r="D124" s="222"/>
      <c r="E124" s="223"/>
      <c r="F124" s="224"/>
      <c r="G124" s="224"/>
    </row>
    <row r="125" spans="1:7" ht="51" x14ac:dyDescent="0.25">
      <c r="A125" s="220" t="s">
        <v>868</v>
      </c>
      <c r="B125" s="221" t="s">
        <v>869</v>
      </c>
      <c r="C125" s="221"/>
      <c r="D125" s="222" t="s">
        <v>847</v>
      </c>
      <c r="E125" s="223">
        <v>5</v>
      </c>
      <c r="F125" s="224">
        <v>0</v>
      </c>
      <c r="G125" s="224">
        <f t="shared" ref="G125:G131" si="8">(E125*F125)</f>
        <v>0</v>
      </c>
    </row>
    <row r="126" spans="1:7" ht="76.5" x14ac:dyDescent="0.25">
      <c r="A126" s="220" t="s">
        <v>387</v>
      </c>
      <c r="B126" s="221" t="s">
        <v>860</v>
      </c>
      <c r="C126" s="245" t="s">
        <v>861</v>
      </c>
      <c r="D126" s="222" t="s">
        <v>780</v>
      </c>
      <c r="E126" s="223">
        <v>1</v>
      </c>
      <c r="F126" s="224">
        <v>0</v>
      </c>
      <c r="G126" s="224">
        <f t="shared" si="8"/>
        <v>0</v>
      </c>
    </row>
    <row r="127" spans="1:7" ht="63.75" x14ac:dyDescent="0.25">
      <c r="A127" s="220" t="s">
        <v>870</v>
      </c>
      <c r="B127" s="221" t="s">
        <v>862</v>
      </c>
      <c r="C127" s="221" t="s">
        <v>863</v>
      </c>
      <c r="D127" s="222" t="s">
        <v>780</v>
      </c>
      <c r="E127" s="223">
        <v>3</v>
      </c>
      <c r="F127" s="224">
        <v>0</v>
      </c>
      <c r="G127" s="224">
        <f t="shared" si="8"/>
        <v>0</v>
      </c>
    </row>
    <row r="128" spans="1:7" ht="63.75" x14ac:dyDescent="0.25">
      <c r="A128" s="220" t="s">
        <v>871</v>
      </c>
      <c r="B128" s="221" t="s">
        <v>866</v>
      </c>
      <c r="C128" s="245"/>
      <c r="D128" s="222" t="s">
        <v>0</v>
      </c>
      <c r="E128" s="223">
        <v>1</v>
      </c>
      <c r="F128" s="224">
        <v>0</v>
      </c>
      <c r="G128" s="224">
        <f t="shared" si="8"/>
        <v>0</v>
      </c>
    </row>
    <row r="129" spans="1:7" ht="51" x14ac:dyDescent="0.25">
      <c r="A129" s="220" t="s">
        <v>872</v>
      </c>
      <c r="B129" s="221" t="s">
        <v>853</v>
      </c>
      <c r="C129" s="245"/>
      <c r="D129" s="222" t="s">
        <v>0</v>
      </c>
      <c r="E129" s="223">
        <v>1</v>
      </c>
      <c r="F129" s="224">
        <v>0</v>
      </c>
      <c r="G129" s="224">
        <f t="shared" si="8"/>
        <v>0</v>
      </c>
    </row>
    <row r="130" spans="1:7" ht="76.5" x14ac:dyDescent="0.25">
      <c r="A130" s="220" t="s">
        <v>873</v>
      </c>
      <c r="B130" s="221" t="s">
        <v>855</v>
      </c>
      <c r="C130" s="221"/>
      <c r="D130" s="222" t="s">
        <v>0</v>
      </c>
      <c r="E130" s="223">
        <v>1</v>
      </c>
      <c r="F130" s="224">
        <v>0</v>
      </c>
      <c r="G130" s="224">
        <f t="shared" si="8"/>
        <v>0</v>
      </c>
    </row>
    <row r="131" spans="1:7" ht="114.75" x14ac:dyDescent="0.25">
      <c r="A131" s="220" t="s">
        <v>874</v>
      </c>
      <c r="B131" s="221" t="s">
        <v>857</v>
      </c>
      <c r="C131" s="221"/>
      <c r="D131" s="222" t="s">
        <v>0</v>
      </c>
      <c r="E131" s="223">
        <v>1</v>
      </c>
      <c r="F131" s="224">
        <v>0</v>
      </c>
      <c r="G131" s="224">
        <f t="shared" si="8"/>
        <v>0</v>
      </c>
    </row>
    <row r="132" spans="1:7" ht="25.5" x14ac:dyDescent="0.25">
      <c r="A132" s="246" t="s">
        <v>390</v>
      </c>
      <c r="B132" s="247" t="s">
        <v>875</v>
      </c>
      <c r="C132" s="221"/>
      <c r="D132" s="222"/>
      <c r="E132" s="223"/>
      <c r="F132" s="224"/>
      <c r="G132" s="224"/>
    </row>
    <row r="133" spans="1:7" ht="127.5" x14ac:dyDescent="0.25">
      <c r="A133" s="220" t="s">
        <v>392</v>
      </c>
      <c r="B133" s="221" t="s">
        <v>876</v>
      </c>
      <c r="C133" s="221" t="s">
        <v>877</v>
      </c>
      <c r="D133" s="222" t="s">
        <v>0</v>
      </c>
      <c r="E133" s="223">
        <v>1</v>
      </c>
      <c r="F133" s="224">
        <v>0</v>
      </c>
      <c r="G133" s="224">
        <f t="shared" ref="G133:G161" si="9">(E133*F133)</f>
        <v>0</v>
      </c>
    </row>
    <row r="134" spans="1:7" ht="89.25" x14ac:dyDescent="0.25">
      <c r="A134" s="220" t="s">
        <v>395</v>
      </c>
      <c r="B134" s="221" t="s">
        <v>878</v>
      </c>
      <c r="C134" s="221" t="s">
        <v>879</v>
      </c>
      <c r="D134" s="222" t="s">
        <v>0</v>
      </c>
      <c r="E134" s="223">
        <v>1</v>
      </c>
      <c r="F134" s="224">
        <v>0</v>
      </c>
      <c r="G134" s="224">
        <f t="shared" si="9"/>
        <v>0</v>
      </c>
    </row>
    <row r="135" spans="1:7" ht="89.25" x14ac:dyDescent="0.25">
      <c r="A135" s="220" t="s">
        <v>398</v>
      </c>
      <c r="B135" s="221" t="s">
        <v>880</v>
      </c>
      <c r="C135" s="221" t="s">
        <v>881</v>
      </c>
      <c r="D135" s="222" t="s">
        <v>0</v>
      </c>
      <c r="E135" s="223">
        <v>1</v>
      </c>
      <c r="F135" s="224">
        <v>0</v>
      </c>
      <c r="G135" s="224">
        <f t="shared" si="9"/>
        <v>0</v>
      </c>
    </row>
    <row r="136" spans="1:7" ht="76.5" x14ac:dyDescent="0.25">
      <c r="A136" s="220" t="s">
        <v>401</v>
      </c>
      <c r="B136" s="221" t="s">
        <v>882</v>
      </c>
      <c r="C136" s="221" t="s">
        <v>883</v>
      </c>
      <c r="D136" s="222" t="s">
        <v>780</v>
      </c>
      <c r="E136" s="223">
        <v>1</v>
      </c>
      <c r="F136" s="224">
        <v>0</v>
      </c>
      <c r="G136" s="224">
        <f t="shared" si="9"/>
        <v>0</v>
      </c>
    </row>
    <row r="137" spans="1:7" ht="76.5" x14ac:dyDescent="0.25">
      <c r="A137" s="220" t="s">
        <v>404</v>
      </c>
      <c r="B137" s="221" t="s">
        <v>884</v>
      </c>
      <c r="C137" s="221" t="s">
        <v>885</v>
      </c>
      <c r="D137" s="222" t="s">
        <v>780</v>
      </c>
      <c r="E137" s="223">
        <v>2</v>
      </c>
      <c r="F137" s="224">
        <v>0</v>
      </c>
      <c r="G137" s="224">
        <f t="shared" si="9"/>
        <v>0</v>
      </c>
    </row>
    <row r="138" spans="1:7" ht="63.75" x14ac:dyDescent="0.25">
      <c r="A138" s="220" t="s">
        <v>407</v>
      </c>
      <c r="B138" s="221" t="s">
        <v>886</v>
      </c>
      <c r="C138" s="221" t="s">
        <v>863</v>
      </c>
      <c r="D138" s="222" t="s">
        <v>780</v>
      </c>
      <c r="E138" s="223">
        <v>3</v>
      </c>
      <c r="F138" s="224">
        <v>0</v>
      </c>
      <c r="G138" s="224">
        <f t="shared" si="9"/>
        <v>0</v>
      </c>
    </row>
    <row r="139" spans="1:7" ht="63.75" x14ac:dyDescent="0.25">
      <c r="A139" s="220" t="s">
        <v>887</v>
      </c>
      <c r="B139" s="221" t="s">
        <v>888</v>
      </c>
      <c r="C139" s="221" t="s">
        <v>863</v>
      </c>
      <c r="D139" s="222" t="s">
        <v>780</v>
      </c>
      <c r="E139" s="223">
        <v>3</v>
      </c>
      <c r="F139" s="224">
        <v>0</v>
      </c>
      <c r="G139" s="224">
        <f t="shared" si="9"/>
        <v>0</v>
      </c>
    </row>
    <row r="140" spans="1:7" ht="63.75" x14ac:dyDescent="0.25">
      <c r="A140" s="220" t="s">
        <v>889</v>
      </c>
      <c r="B140" s="221" t="s">
        <v>890</v>
      </c>
      <c r="C140" s="221" t="s">
        <v>891</v>
      </c>
      <c r="D140" s="222" t="s">
        <v>780</v>
      </c>
      <c r="E140" s="223">
        <v>1</v>
      </c>
      <c r="F140" s="224">
        <v>0</v>
      </c>
      <c r="G140" s="224">
        <f t="shared" si="9"/>
        <v>0</v>
      </c>
    </row>
    <row r="141" spans="1:7" ht="51" x14ac:dyDescent="0.25">
      <c r="A141" s="220" t="s">
        <v>892</v>
      </c>
      <c r="B141" s="221" t="s">
        <v>893</v>
      </c>
      <c r="C141" s="221" t="s">
        <v>894</v>
      </c>
      <c r="D141" s="222" t="s">
        <v>780</v>
      </c>
      <c r="E141" s="223">
        <v>1</v>
      </c>
      <c r="F141" s="224">
        <v>0</v>
      </c>
      <c r="G141" s="224">
        <f t="shared" si="9"/>
        <v>0</v>
      </c>
    </row>
    <row r="142" spans="1:7" ht="51" x14ac:dyDescent="0.25">
      <c r="A142" s="220" t="s">
        <v>895</v>
      </c>
      <c r="B142" s="221" t="s">
        <v>896</v>
      </c>
      <c r="C142" s="221" t="s">
        <v>897</v>
      </c>
      <c r="D142" s="222" t="s">
        <v>780</v>
      </c>
      <c r="E142" s="223">
        <v>1</v>
      </c>
      <c r="F142" s="224">
        <v>0</v>
      </c>
      <c r="G142" s="224">
        <f t="shared" si="9"/>
        <v>0</v>
      </c>
    </row>
    <row r="143" spans="1:7" ht="51" x14ac:dyDescent="0.25">
      <c r="A143" s="220" t="s">
        <v>898</v>
      </c>
      <c r="B143" s="221" t="s">
        <v>899</v>
      </c>
      <c r="C143" s="221" t="s">
        <v>900</v>
      </c>
      <c r="D143" s="222" t="s">
        <v>780</v>
      </c>
      <c r="E143" s="223">
        <v>1</v>
      </c>
      <c r="F143" s="224">
        <v>0</v>
      </c>
      <c r="G143" s="224">
        <f t="shared" si="9"/>
        <v>0</v>
      </c>
    </row>
    <row r="144" spans="1:7" ht="51" x14ac:dyDescent="0.25">
      <c r="A144" s="220" t="s">
        <v>901</v>
      </c>
      <c r="B144" s="221" t="s">
        <v>902</v>
      </c>
      <c r="C144" s="221" t="s">
        <v>903</v>
      </c>
      <c r="D144" s="222" t="s">
        <v>780</v>
      </c>
      <c r="E144" s="223">
        <v>1</v>
      </c>
      <c r="F144" s="224">
        <v>0</v>
      </c>
      <c r="G144" s="224">
        <f t="shared" si="9"/>
        <v>0</v>
      </c>
    </row>
    <row r="145" spans="1:7" ht="63.75" x14ac:dyDescent="0.25">
      <c r="A145" s="220" t="s">
        <v>904</v>
      </c>
      <c r="B145" s="221" t="s">
        <v>905</v>
      </c>
      <c r="C145" s="221" t="s">
        <v>906</v>
      </c>
      <c r="D145" s="222" t="s">
        <v>780</v>
      </c>
      <c r="E145" s="223">
        <v>1</v>
      </c>
      <c r="F145" s="224">
        <v>0</v>
      </c>
      <c r="G145" s="224">
        <f t="shared" si="9"/>
        <v>0</v>
      </c>
    </row>
    <row r="146" spans="1:7" ht="89.25" x14ac:dyDescent="0.25">
      <c r="A146" s="220" t="s">
        <v>907</v>
      </c>
      <c r="B146" s="221" t="s">
        <v>908</v>
      </c>
      <c r="C146" s="221" t="s">
        <v>909</v>
      </c>
      <c r="D146" s="222" t="s">
        <v>780</v>
      </c>
      <c r="E146" s="223">
        <v>2</v>
      </c>
      <c r="F146" s="224">
        <v>0</v>
      </c>
      <c r="G146" s="224">
        <f t="shared" si="9"/>
        <v>0</v>
      </c>
    </row>
    <row r="147" spans="1:7" ht="51" x14ac:dyDescent="0.25">
      <c r="A147" s="220" t="s">
        <v>910</v>
      </c>
      <c r="B147" s="221" t="s">
        <v>911</v>
      </c>
      <c r="C147" s="221" t="s">
        <v>912</v>
      </c>
      <c r="D147" s="222" t="s">
        <v>780</v>
      </c>
      <c r="E147" s="223">
        <v>3</v>
      </c>
      <c r="F147" s="224">
        <v>0</v>
      </c>
      <c r="G147" s="224">
        <f t="shared" si="9"/>
        <v>0</v>
      </c>
    </row>
    <row r="148" spans="1:7" ht="51" x14ac:dyDescent="0.25">
      <c r="A148" s="220" t="s">
        <v>913</v>
      </c>
      <c r="B148" s="221" t="s">
        <v>914</v>
      </c>
      <c r="C148" s="221" t="s">
        <v>915</v>
      </c>
      <c r="D148" s="222" t="s">
        <v>780</v>
      </c>
      <c r="E148" s="223">
        <v>1</v>
      </c>
      <c r="F148" s="224">
        <v>0</v>
      </c>
      <c r="G148" s="224">
        <f t="shared" si="9"/>
        <v>0</v>
      </c>
    </row>
    <row r="149" spans="1:7" ht="63.75" x14ac:dyDescent="0.25">
      <c r="A149" s="220" t="s">
        <v>916</v>
      </c>
      <c r="B149" s="221" t="s">
        <v>917</v>
      </c>
      <c r="C149" s="221" t="s">
        <v>918</v>
      </c>
      <c r="D149" s="222" t="s">
        <v>780</v>
      </c>
      <c r="E149" s="223">
        <v>1</v>
      </c>
      <c r="F149" s="224">
        <v>0</v>
      </c>
      <c r="G149" s="224">
        <f t="shared" si="9"/>
        <v>0</v>
      </c>
    </row>
    <row r="150" spans="1:7" ht="76.5" x14ac:dyDescent="0.25">
      <c r="A150" s="220" t="s">
        <v>919</v>
      </c>
      <c r="B150" s="221" t="s">
        <v>920</v>
      </c>
      <c r="C150" s="221" t="s">
        <v>921</v>
      </c>
      <c r="D150" s="222" t="s">
        <v>780</v>
      </c>
      <c r="E150" s="223">
        <v>1</v>
      </c>
      <c r="F150" s="224">
        <v>0</v>
      </c>
      <c r="G150" s="224">
        <f t="shared" si="9"/>
        <v>0</v>
      </c>
    </row>
    <row r="151" spans="1:7" ht="76.5" x14ac:dyDescent="0.25">
      <c r="A151" s="220" t="s">
        <v>922</v>
      </c>
      <c r="B151" s="221" t="s">
        <v>923</v>
      </c>
      <c r="C151" s="221" t="s">
        <v>924</v>
      </c>
      <c r="D151" s="222" t="s">
        <v>780</v>
      </c>
      <c r="E151" s="223">
        <v>2</v>
      </c>
      <c r="F151" s="224">
        <v>0</v>
      </c>
      <c r="G151" s="224">
        <f t="shared" si="9"/>
        <v>0</v>
      </c>
    </row>
    <row r="152" spans="1:7" ht="76.5" x14ac:dyDescent="0.25">
      <c r="A152" s="220" t="s">
        <v>925</v>
      </c>
      <c r="B152" s="221" t="s">
        <v>926</v>
      </c>
      <c r="C152" s="221" t="s">
        <v>927</v>
      </c>
      <c r="D152" s="222" t="s">
        <v>780</v>
      </c>
      <c r="E152" s="223">
        <v>2</v>
      </c>
      <c r="F152" s="224">
        <v>0</v>
      </c>
      <c r="G152" s="224">
        <f t="shared" si="9"/>
        <v>0</v>
      </c>
    </row>
    <row r="153" spans="1:7" ht="76.5" x14ac:dyDescent="0.25">
      <c r="A153" s="220" t="s">
        <v>928</v>
      </c>
      <c r="B153" s="221" t="s">
        <v>929</v>
      </c>
      <c r="C153" s="221" t="s">
        <v>930</v>
      </c>
      <c r="D153" s="222" t="s">
        <v>780</v>
      </c>
      <c r="E153" s="223">
        <v>4</v>
      </c>
      <c r="F153" s="224">
        <v>0</v>
      </c>
      <c r="G153" s="224">
        <f t="shared" si="9"/>
        <v>0</v>
      </c>
    </row>
    <row r="154" spans="1:7" ht="76.5" x14ac:dyDescent="0.25">
      <c r="A154" s="220" t="s">
        <v>931</v>
      </c>
      <c r="B154" s="221" t="s">
        <v>932</v>
      </c>
      <c r="C154" s="221" t="s">
        <v>921</v>
      </c>
      <c r="D154" s="222" t="s">
        <v>780</v>
      </c>
      <c r="E154" s="223">
        <v>2</v>
      </c>
      <c r="F154" s="224">
        <v>0</v>
      </c>
      <c r="G154" s="224">
        <f t="shared" si="9"/>
        <v>0</v>
      </c>
    </row>
    <row r="155" spans="1:7" ht="51" x14ac:dyDescent="0.25">
      <c r="A155" s="220" t="s">
        <v>933</v>
      </c>
      <c r="B155" s="221" t="s">
        <v>934</v>
      </c>
      <c r="C155" s="221" t="s">
        <v>935</v>
      </c>
      <c r="D155" s="222" t="s">
        <v>780</v>
      </c>
      <c r="E155" s="223">
        <v>1</v>
      </c>
      <c r="F155" s="224">
        <v>0</v>
      </c>
      <c r="G155" s="224">
        <f t="shared" si="9"/>
        <v>0</v>
      </c>
    </row>
    <row r="156" spans="1:7" ht="76.5" x14ac:dyDescent="0.25">
      <c r="A156" s="220" t="s">
        <v>936</v>
      </c>
      <c r="B156" s="221" t="s">
        <v>937</v>
      </c>
      <c r="C156" s="221" t="s">
        <v>938</v>
      </c>
      <c r="D156" s="222" t="s">
        <v>780</v>
      </c>
      <c r="E156" s="223">
        <v>1</v>
      </c>
      <c r="F156" s="224">
        <v>0</v>
      </c>
      <c r="G156" s="224">
        <f t="shared" si="9"/>
        <v>0</v>
      </c>
    </row>
    <row r="157" spans="1:7" ht="89.25" x14ac:dyDescent="0.25">
      <c r="A157" s="220" t="s">
        <v>939</v>
      </c>
      <c r="B157" s="221" t="s">
        <v>940</v>
      </c>
      <c r="C157" s="221" t="s">
        <v>941</v>
      </c>
      <c r="D157" s="222" t="s">
        <v>0</v>
      </c>
      <c r="E157" s="223">
        <v>1</v>
      </c>
      <c r="F157" s="224">
        <v>0</v>
      </c>
      <c r="G157" s="224">
        <f t="shared" si="9"/>
        <v>0</v>
      </c>
    </row>
    <row r="158" spans="1:7" ht="76.5" x14ac:dyDescent="0.25">
      <c r="A158" s="220" t="s">
        <v>942</v>
      </c>
      <c r="B158" s="221" t="s">
        <v>943</v>
      </c>
      <c r="C158" s="221" t="s">
        <v>944</v>
      </c>
      <c r="D158" s="222" t="s">
        <v>780</v>
      </c>
      <c r="E158" s="223">
        <v>1</v>
      </c>
      <c r="F158" s="224">
        <v>0</v>
      </c>
      <c r="G158" s="224">
        <f t="shared" si="9"/>
        <v>0</v>
      </c>
    </row>
    <row r="159" spans="1:7" ht="76.5" x14ac:dyDescent="0.25">
      <c r="A159" s="220" t="s">
        <v>945</v>
      </c>
      <c r="B159" s="221" t="s">
        <v>946</v>
      </c>
      <c r="C159" s="245" t="s">
        <v>947</v>
      </c>
      <c r="D159" s="222" t="s">
        <v>780</v>
      </c>
      <c r="E159" s="223">
        <v>1</v>
      </c>
      <c r="F159" s="224">
        <v>0</v>
      </c>
      <c r="G159" s="224">
        <f t="shared" si="9"/>
        <v>0</v>
      </c>
    </row>
    <row r="160" spans="1:7" ht="102" x14ac:dyDescent="0.25">
      <c r="A160" s="220" t="s">
        <v>948</v>
      </c>
      <c r="B160" s="221" t="s">
        <v>949</v>
      </c>
      <c r="C160" s="221" t="s">
        <v>950</v>
      </c>
      <c r="D160" s="222" t="s">
        <v>0</v>
      </c>
      <c r="E160" s="223">
        <v>1</v>
      </c>
      <c r="F160" s="224">
        <v>0</v>
      </c>
      <c r="G160" s="224">
        <f t="shared" si="9"/>
        <v>0</v>
      </c>
    </row>
    <row r="161" spans="1:7" ht="114.75" x14ac:dyDescent="0.25">
      <c r="A161" s="220" t="s">
        <v>951</v>
      </c>
      <c r="B161" s="221" t="s">
        <v>857</v>
      </c>
      <c r="C161" s="221"/>
      <c r="D161" s="222" t="s">
        <v>0</v>
      </c>
      <c r="E161" s="223">
        <v>1</v>
      </c>
      <c r="F161" s="224">
        <v>0</v>
      </c>
      <c r="G161" s="224">
        <f t="shared" si="9"/>
        <v>0</v>
      </c>
    </row>
    <row r="162" spans="1:7" ht="38.25" x14ac:dyDescent="0.25">
      <c r="A162" s="220" t="s">
        <v>410</v>
      </c>
      <c r="B162" s="247" t="s">
        <v>952</v>
      </c>
      <c r="C162" s="221"/>
      <c r="D162" s="222"/>
      <c r="E162" s="223"/>
      <c r="F162" s="224"/>
      <c r="G162" s="224"/>
    </row>
    <row r="163" spans="1:7" ht="165.75" x14ac:dyDescent="0.25">
      <c r="A163" s="220" t="s">
        <v>412</v>
      </c>
      <c r="B163" s="221" t="s">
        <v>953</v>
      </c>
      <c r="C163" s="221" t="s">
        <v>954</v>
      </c>
      <c r="D163" s="222" t="s">
        <v>0</v>
      </c>
      <c r="E163" s="223">
        <v>1</v>
      </c>
      <c r="F163" s="224">
        <v>0</v>
      </c>
      <c r="G163" s="224">
        <f t="shared" ref="G163:G172" si="10">(E163*F163)</f>
        <v>0</v>
      </c>
    </row>
    <row r="164" spans="1:7" ht="76.5" x14ac:dyDescent="0.25">
      <c r="A164" s="220" t="s">
        <v>416</v>
      </c>
      <c r="B164" s="221" t="s">
        <v>955</v>
      </c>
      <c r="C164" s="221" t="s">
        <v>956</v>
      </c>
      <c r="D164" s="222" t="s">
        <v>0</v>
      </c>
      <c r="E164" s="223">
        <v>1</v>
      </c>
      <c r="F164" s="224">
        <v>0</v>
      </c>
      <c r="G164" s="224">
        <f t="shared" si="10"/>
        <v>0</v>
      </c>
    </row>
    <row r="165" spans="1:7" ht="89.25" x14ac:dyDescent="0.25">
      <c r="A165" s="220" t="s">
        <v>419</v>
      </c>
      <c r="B165" s="221" t="s">
        <v>957</v>
      </c>
      <c r="C165" s="221" t="s">
        <v>881</v>
      </c>
      <c r="D165" s="222" t="s">
        <v>0</v>
      </c>
      <c r="E165" s="223">
        <v>1</v>
      </c>
      <c r="F165" s="224">
        <v>0</v>
      </c>
      <c r="G165" s="224">
        <f t="shared" si="10"/>
        <v>0</v>
      </c>
    </row>
    <row r="166" spans="1:7" ht="76.5" x14ac:dyDescent="0.25">
      <c r="A166" s="220" t="s">
        <v>958</v>
      </c>
      <c r="B166" s="221" t="s">
        <v>959</v>
      </c>
      <c r="C166" s="221" t="s">
        <v>960</v>
      </c>
      <c r="D166" s="222" t="s">
        <v>780</v>
      </c>
      <c r="E166" s="223">
        <v>1</v>
      </c>
      <c r="F166" s="224">
        <v>0</v>
      </c>
      <c r="G166" s="224">
        <f t="shared" si="10"/>
        <v>0</v>
      </c>
    </row>
    <row r="167" spans="1:7" ht="76.5" x14ac:dyDescent="0.25">
      <c r="A167" s="220" t="s">
        <v>961</v>
      </c>
      <c r="B167" s="221" t="s">
        <v>926</v>
      </c>
      <c r="C167" s="221" t="s">
        <v>927</v>
      </c>
      <c r="D167" s="222" t="s">
        <v>780</v>
      </c>
      <c r="E167" s="223">
        <v>3</v>
      </c>
      <c r="F167" s="224">
        <v>0</v>
      </c>
      <c r="G167" s="224">
        <f t="shared" si="10"/>
        <v>0</v>
      </c>
    </row>
    <row r="168" spans="1:7" ht="76.5" x14ac:dyDescent="0.25">
      <c r="A168" s="220" t="s">
        <v>962</v>
      </c>
      <c r="B168" s="221" t="s">
        <v>929</v>
      </c>
      <c r="C168" s="221" t="s">
        <v>930</v>
      </c>
      <c r="D168" s="222" t="s">
        <v>780</v>
      </c>
      <c r="E168" s="223">
        <v>9</v>
      </c>
      <c r="F168" s="224">
        <v>0</v>
      </c>
      <c r="G168" s="224">
        <f t="shared" si="10"/>
        <v>0</v>
      </c>
    </row>
    <row r="169" spans="1:7" ht="89.25" x14ac:dyDescent="0.25">
      <c r="A169" s="220" t="s">
        <v>963</v>
      </c>
      <c r="B169" s="221" t="s">
        <v>940</v>
      </c>
      <c r="C169" s="221" t="s">
        <v>941</v>
      </c>
      <c r="D169" s="222" t="s">
        <v>0</v>
      </c>
      <c r="E169" s="223">
        <v>1</v>
      </c>
      <c r="F169" s="224">
        <v>0</v>
      </c>
      <c r="G169" s="224">
        <f t="shared" si="10"/>
        <v>0</v>
      </c>
    </row>
    <row r="170" spans="1:7" ht="76.5" x14ac:dyDescent="0.25">
      <c r="A170" s="220" t="s">
        <v>964</v>
      </c>
      <c r="B170" s="221" t="s">
        <v>943</v>
      </c>
      <c r="C170" s="221" t="s">
        <v>944</v>
      </c>
      <c r="D170" s="222" t="s">
        <v>780</v>
      </c>
      <c r="E170" s="223">
        <v>1</v>
      </c>
      <c r="F170" s="224">
        <v>0</v>
      </c>
      <c r="G170" s="224">
        <f t="shared" si="10"/>
        <v>0</v>
      </c>
    </row>
    <row r="171" spans="1:7" ht="76.5" x14ac:dyDescent="0.25">
      <c r="A171" s="220" t="s">
        <v>965</v>
      </c>
      <c r="B171" s="221" t="s">
        <v>946</v>
      </c>
      <c r="C171" s="245" t="s">
        <v>947</v>
      </c>
      <c r="D171" s="222" t="s">
        <v>780</v>
      </c>
      <c r="E171" s="223">
        <v>1</v>
      </c>
      <c r="F171" s="224">
        <v>0</v>
      </c>
      <c r="G171" s="224">
        <f t="shared" si="10"/>
        <v>0</v>
      </c>
    </row>
    <row r="172" spans="1:7" ht="114.75" x14ac:dyDescent="0.25">
      <c r="A172" s="220" t="s">
        <v>966</v>
      </c>
      <c r="B172" s="221" t="s">
        <v>857</v>
      </c>
      <c r="C172" s="221"/>
      <c r="D172" s="222" t="s">
        <v>0</v>
      </c>
      <c r="E172" s="223">
        <v>1</v>
      </c>
      <c r="F172" s="224">
        <v>0</v>
      </c>
      <c r="G172" s="224">
        <f t="shared" si="10"/>
        <v>0</v>
      </c>
    </row>
    <row r="173" spans="1:7" ht="25.5" x14ac:dyDescent="0.25">
      <c r="A173" s="246" t="s">
        <v>967</v>
      </c>
      <c r="B173" s="247" t="s">
        <v>968</v>
      </c>
      <c r="C173" s="247"/>
      <c r="D173" s="249"/>
      <c r="E173" s="250"/>
      <c r="F173" s="224"/>
      <c r="G173" s="224"/>
    </row>
    <row r="174" spans="1:7" ht="76.5" x14ac:dyDescent="0.25">
      <c r="A174" s="220" t="s">
        <v>969</v>
      </c>
      <c r="B174" s="221" t="s">
        <v>970</v>
      </c>
      <c r="C174" s="221"/>
      <c r="D174" s="222" t="s">
        <v>0</v>
      </c>
      <c r="E174" s="223">
        <v>1</v>
      </c>
      <c r="F174" s="224">
        <v>0</v>
      </c>
      <c r="G174" s="224">
        <f t="shared" ref="G174:G189" si="11">(E174*F174)</f>
        <v>0</v>
      </c>
    </row>
    <row r="175" spans="1:7" ht="76.5" x14ac:dyDescent="0.25">
      <c r="A175" s="220" t="s">
        <v>971</v>
      </c>
      <c r="B175" s="221" t="s">
        <v>955</v>
      </c>
      <c r="C175" s="221" t="s">
        <v>956</v>
      </c>
      <c r="D175" s="222" t="s">
        <v>0</v>
      </c>
      <c r="E175" s="223">
        <v>1</v>
      </c>
      <c r="F175" s="224">
        <v>0</v>
      </c>
      <c r="G175" s="224">
        <f t="shared" si="11"/>
        <v>0</v>
      </c>
    </row>
    <row r="176" spans="1:7" ht="89.25" x14ac:dyDescent="0.25">
      <c r="A176" s="220" t="s">
        <v>972</v>
      </c>
      <c r="B176" s="221" t="s">
        <v>957</v>
      </c>
      <c r="C176" s="221" t="s">
        <v>881</v>
      </c>
      <c r="D176" s="222" t="s">
        <v>0</v>
      </c>
      <c r="E176" s="223">
        <v>1</v>
      </c>
      <c r="F176" s="224">
        <v>0</v>
      </c>
      <c r="G176" s="224">
        <f t="shared" si="11"/>
        <v>0</v>
      </c>
    </row>
    <row r="177" spans="1:7" ht="76.5" x14ac:dyDescent="0.25">
      <c r="A177" s="220" t="s">
        <v>973</v>
      </c>
      <c r="B177" s="221" t="s">
        <v>959</v>
      </c>
      <c r="C177" s="221" t="s">
        <v>960</v>
      </c>
      <c r="D177" s="222" t="s">
        <v>780</v>
      </c>
      <c r="E177" s="223">
        <v>1</v>
      </c>
      <c r="F177" s="224">
        <v>0</v>
      </c>
      <c r="G177" s="224">
        <f t="shared" si="11"/>
        <v>0</v>
      </c>
    </row>
    <row r="178" spans="1:7" ht="76.5" x14ac:dyDescent="0.25">
      <c r="A178" s="220" t="s">
        <v>974</v>
      </c>
      <c r="B178" s="221" t="s">
        <v>975</v>
      </c>
      <c r="C178" s="221" t="s">
        <v>960</v>
      </c>
      <c r="D178" s="222" t="s">
        <v>780</v>
      </c>
      <c r="E178" s="223">
        <v>1</v>
      </c>
      <c r="F178" s="224">
        <v>0</v>
      </c>
      <c r="G178" s="224">
        <f t="shared" si="11"/>
        <v>0</v>
      </c>
    </row>
    <row r="179" spans="1:7" ht="76.5" x14ac:dyDescent="0.25">
      <c r="A179" s="220" t="s">
        <v>976</v>
      </c>
      <c r="B179" s="221" t="s">
        <v>977</v>
      </c>
      <c r="C179" s="221" t="s">
        <v>960</v>
      </c>
      <c r="D179" s="222" t="s">
        <v>780</v>
      </c>
      <c r="E179" s="223">
        <v>4</v>
      </c>
      <c r="F179" s="224">
        <v>0</v>
      </c>
      <c r="G179" s="224">
        <f t="shared" si="11"/>
        <v>0</v>
      </c>
    </row>
    <row r="180" spans="1:7" ht="76.5" x14ac:dyDescent="0.25">
      <c r="A180" s="220" t="s">
        <v>978</v>
      </c>
      <c r="B180" s="221" t="s">
        <v>979</v>
      </c>
      <c r="C180" s="221" t="s">
        <v>960</v>
      </c>
      <c r="D180" s="222" t="s">
        <v>780</v>
      </c>
      <c r="E180" s="223">
        <v>1</v>
      </c>
      <c r="F180" s="224">
        <v>0</v>
      </c>
      <c r="G180" s="224">
        <f t="shared" si="11"/>
        <v>0</v>
      </c>
    </row>
    <row r="181" spans="1:7" ht="76.5" x14ac:dyDescent="0.25">
      <c r="A181" s="220" t="s">
        <v>980</v>
      </c>
      <c r="B181" s="221" t="s">
        <v>860</v>
      </c>
      <c r="C181" s="245" t="s">
        <v>861</v>
      </c>
      <c r="D181" s="222" t="s">
        <v>780</v>
      </c>
      <c r="E181" s="223">
        <v>1</v>
      </c>
      <c r="F181" s="224">
        <v>0</v>
      </c>
      <c r="G181" s="224">
        <f t="shared" si="11"/>
        <v>0</v>
      </c>
    </row>
    <row r="182" spans="1:7" ht="63.75" x14ac:dyDescent="0.25">
      <c r="A182" s="220" t="s">
        <v>981</v>
      </c>
      <c r="B182" s="221" t="s">
        <v>862</v>
      </c>
      <c r="C182" s="221" t="s">
        <v>863</v>
      </c>
      <c r="D182" s="222" t="s">
        <v>780</v>
      </c>
      <c r="E182" s="223">
        <v>3</v>
      </c>
      <c r="F182" s="224">
        <v>0</v>
      </c>
      <c r="G182" s="224">
        <f t="shared" si="11"/>
        <v>0</v>
      </c>
    </row>
    <row r="183" spans="1:7" ht="76.5" x14ac:dyDescent="0.25">
      <c r="A183" s="220" t="s">
        <v>982</v>
      </c>
      <c r="B183" s="221" t="s">
        <v>926</v>
      </c>
      <c r="C183" s="221" t="s">
        <v>927</v>
      </c>
      <c r="D183" s="222" t="s">
        <v>780</v>
      </c>
      <c r="E183" s="223">
        <v>2</v>
      </c>
      <c r="F183" s="224">
        <v>0</v>
      </c>
      <c r="G183" s="224">
        <f t="shared" si="11"/>
        <v>0</v>
      </c>
    </row>
    <row r="184" spans="1:7" ht="76.5" x14ac:dyDescent="0.25">
      <c r="A184" s="220" t="s">
        <v>983</v>
      </c>
      <c r="B184" s="221" t="s">
        <v>929</v>
      </c>
      <c r="C184" s="221" t="s">
        <v>930</v>
      </c>
      <c r="D184" s="222" t="s">
        <v>780</v>
      </c>
      <c r="E184" s="223">
        <v>7</v>
      </c>
      <c r="F184" s="224">
        <v>0</v>
      </c>
      <c r="G184" s="224">
        <f t="shared" si="11"/>
        <v>0</v>
      </c>
    </row>
    <row r="185" spans="1:7" ht="76.5" x14ac:dyDescent="0.25">
      <c r="A185" s="220" t="s">
        <v>984</v>
      </c>
      <c r="B185" s="221" t="s">
        <v>985</v>
      </c>
      <c r="C185" s="221" t="s">
        <v>986</v>
      </c>
      <c r="D185" s="222" t="s">
        <v>0</v>
      </c>
      <c r="E185" s="223">
        <v>1</v>
      </c>
      <c r="F185" s="224">
        <v>0</v>
      </c>
      <c r="G185" s="224">
        <f t="shared" si="11"/>
        <v>0</v>
      </c>
    </row>
    <row r="186" spans="1:7" ht="89.25" x14ac:dyDescent="0.25">
      <c r="A186" s="220" t="s">
        <v>987</v>
      </c>
      <c r="B186" s="221" t="s">
        <v>940</v>
      </c>
      <c r="C186" s="221" t="s">
        <v>941</v>
      </c>
      <c r="D186" s="222" t="s">
        <v>0</v>
      </c>
      <c r="E186" s="223">
        <v>1</v>
      </c>
      <c r="F186" s="224">
        <v>0</v>
      </c>
      <c r="G186" s="224">
        <f t="shared" si="11"/>
        <v>0</v>
      </c>
    </row>
    <row r="187" spans="1:7" ht="76.5" x14ac:dyDescent="0.25">
      <c r="A187" s="220" t="s">
        <v>988</v>
      </c>
      <c r="B187" s="221" t="s">
        <v>943</v>
      </c>
      <c r="C187" s="221" t="s">
        <v>944</v>
      </c>
      <c r="D187" s="222" t="s">
        <v>780</v>
      </c>
      <c r="E187" s="223">
        <v>1</v>
      </c>
      <c r="F187" s="224">
        <v>0</v>
      </c>
      <c r="G187" s="224">
        <f t="shared" si="11"/>
        <v>0</v>
      </c>
    </row>
    <row r="188" spans="1:7" ht="76.5" x14ac:dyDescent="0.25">
      <c r="A188" s="220" t="s">
        <v>989</v>
      </c>
      <c r="B188" s="221" t="s">
        <v>946</v>
      </c>
      <c r="C188" s="245" t="s">
        <v>947</v>
      </c>
      <c r="D188" s="222" t="s">
        <v>780</v>
      </c>
      <c r="E188" s="223">
        <v>1</v>
      </c>
      <c r="F188" s="224">
        <v>0</v>
      </c>
      <c r="G188" s="224">
        <f t="shared" si="11"/>
        <v>0</v>
      </c>
    </row>
    <row r="189" spans="1:7" ht="114.75" x14ac:dyDescent="0.25">
      <c r="A189" s="220" t="s">
        <v>990</v>
      </c>
      <c r="B189" s="221" t="s">
        <v>857</v>
      </c>
      <c r="C189" s="221"/>
      <c r="D189" s="222" t="s">
        <v>0</v>
      </c>
      <c r="E189" s="223">
        <v>1</v>
      </c>
      <c r="F189" s="224">
        <v>0</v>
      </c>
      <c r="G189" s="224">
        <f t="shared" si="11"/>
        <v>0</v>
      </c>
    </row>
    <row r="190" spans="1:7" ht="25.5" x14ac:dyDescent="0.25">
      <c r="A190" s="246" t="s">
        <v>991</v>
      </c>
      <c r="B190" s="247" t="s">
        <v>992</v>
      </c>
      <c r="C190" s="247"/>
      <c r="D190" s="249"/>
      <c r="E190" s="250"/>
      <c r="F190" s="224"/>
      <c r="G190" s="224"/>
    </row>
    <row r="191" spans="1:7" ht="76.5" x14ac:dyDescent="0.25">
      <c r="A191" s="220" t="s">
        <v>993</v>
      </c>
      <c r="B191" s="221" t="s">
        <v>970</v>
      </c>
      <c r="C191" s="221"/>
      <c r="D191" s="222" t="s">
        <v>0</v>
      </c>
      <c r="E191" s="223">
        <v>1</v>
      </c>
      <c r="F191" s="224">
        <v>0</v>
      </c>
      <c r="G191" s="224">
        <f t="shared" ref="G191:G204" si="12">(E191*F191)</f>
        <v>0</v>
      </c>
    </row>
    <row r="192" spans="1:7" ht="76.5" x14ac:dyDescent="0.25">
      <c r="A192" s="220" t="s">
        <v>994</v>
      </c>
      <c r="B192" s="221" t="s">
        <v>995</v>
      </c>
      <c r="C192" s="221" t="s">
        <v>996</v>
      </c>
      <c r="D192" s="222" t="s">
        <v>0</v>
      </c>
      <c r="E192" s="223">
        <v>1</v>
      </c>
      <c r="F192" s="224">
        <v>0</v>
      </c>
      <c r="G192" s="224">
        <f t="shared" si="12"/>
        <v>0</v>
      </c>
    </row>
    <row r="193" spans="1:7" ht="89.25" x14ac:dyDescent="0.25">
      <c r="A193" s="220" t="s">
        <v>997</v>
      </c>
      <c r="B193" s="221" t="s">
        <v>957</v>
      </c>
      <c r="C193" s="221" t="s">
        <v>881</v>
      </c>
      <c r="D193" s="222" t="s">
        <v>0</v>
      </c>
      <c r="E193" s="223">
        <v>1</v>
      </c>
      <c r="F193" s="224">
        <v>0</v>
      </c>
      <c r="G193" s="224">
        <f t="shared" si="12"/>
        <v>0</v>
      </c>
    </row>
    <row r="194" spans="1:7" ht="76.5" x14ac:dyDescent="0.25">
      <c r="A194" s="220" t="s">
        <v>998</v>
      </c>
      <c r="B194" s="221" t="s">
        <v>959</v>
      </c>
      <c r="C194" s="221" t="s">
        <v>960</v>
      </c>
      <c r="D194" s="222" t="s">
        <v>780</v>
      </c>
      <c r="E194" s="223">
        <v>2</v>
      </c>
      <c r="F194" s="224">
        <v>0</v>
      </c>
      <c r="G194" s="224">
        <f t="shared" si="12"/>
        <v>0</v>
      </c>
    </row>
    <row r="195" spans="1:7" ht="76.5" x14ac:dyDescent="0.25">
      <c r="A195" s="220" t="s">
        <v>999</v>
      </c>
      <c r="B195" s="221" t="s">
        <v>975</v>
      </c>
      <c r="C195" s="221" t="s">
        <v>960</v>
      </c>
      <c r="D195" s="222" t="s">
        <v>780</v>
      </c>
      <c r="E195" s="223">
        <v>2</v>
      </c>
      <c r="F195" s="224">
        <v>0</v>
      </c>
      <c r="G195" s="224">
        <f t="shared" si="12"/>
        <v>0</v>
      </c>
    </row>
    <row r="196" spans="1:7" ht="76.5" x14ac:dyDescent="0.25">
      <c r="A196" s="220" t="s">
        <v>1000</v>
      </c>
      <c r="B196" s="221" t="s">
        <v>977</v>
      </c>
      <c r="C196" s="221" t="s">
        <v>960</v>
      </c>
      <c r="D196" s="222" t="s">
        <v>780</v>
      </c>
      <c r="E196" s="223">
        <v>2</v>
      </c>
      <c r="F196" s="224">
        <v>0</v>
      </c>
      <c r="G196" s="224">
        <f t="shared" si="12"/>
        <v>0</v>
      </c>
    </row>
    <row r="197" spans="1:7" ht="76.5" x14ac:dyDescent="0.25">
      <c r="A197" s="220" t="s">
        <v>1001</v>
      </c>
      <c r="B197" s="221" t="s">
        <v>932</v>
      </c>
      <c r="C197" s="221" t="s">
        <v>921</v>
      </c>
      <c r="D197" s="222" t="s">
        <v>780</v>
      </c>
      <c r="E197" s="223">
        <v>1</v>
      </c>
      <c r="F197" s="224">
        <v>0</v>
      </c>
      <c r="G197" s="224">
        <f t="shared" si="12"/>
        <v>0</v>
      </c>
    </row>
    <row r="198" spans="1:7" ht="76.5" x14ac:dyDescent="0.25">
      <c r="A198" s="220" t="s">
        <v>1002</v>
      </c>
      <c r="B198" s="221" t="s">
        <v>926</v>
      </c>
      <c r="C198" s="221" t="s">
        <v>927</v>
      </c>
      <c r="D198" s="222" t="s">
        <v>780</v>
      </c>
      <c r="E198" s="223">
        <v>1</v>
      </c>
      <c r="F198" s="224">
        <v>0</v>
      </c>
      <c r="G198" s="224">
        <f t="shared" si="12"/>
        <v>0</v>
      </c>
    </row>
    <row r="199" spans="1:7" ht="76.5" x14ac:dyDescent="0.25">
      <c r="A199" s="220" t="s">
        <v>1003</v>
      </c>
      <c r="B199" s="221" t="s">
        <v>929</v>
      </c>
      <c r="C199" s="221" t="s">
        <v>930</v>
      </c>
      <c r="D199" s="222" t="s">
        <v>780</v>
      </c>
      <c r="E199" s="223">
        <v>10</v>
      </c>
      <c r="F199" s="224">
        <v>0</v>
      </c>
      <c r="G199" s="224">
        <f t="shared" si="12"/>
        <v>0</v>
      </c>
    </row>
    <row r="200" spans="1:7" ht="89.25" x14ac:dyDescent="0.25">
      <c r="A200" s="220" t="s">
        <v>1004</v>
      </c>
      <c r="B200" s="221" t="s">
        <v>940</v>
      </c>
      <c r="C200" s="221" t="s">
        <v>941</v>
      </c>
      <c r="D200" s="222" t="s">
        <v>0</v>
      </c>
      <c r="E200" s="223">
        <v>1</v>
      </c>
      <c r="F200" s="224">
        <v>0</v>
      </c>
      <c r="G200" s="224">
        <f t="shared" si="12"/>
        <v>0</v>
      </c>
    </row>
    <row r="201" spans="1:7" ht="76.5" x14ac:dyDescent="0.25">
      <c r="A201" s="220" t="s">
        <v>1005</v>
      </c>
      <c r="B201" s="221" t="s">
        <v>943</v>
      </c>
      <c r="C201" s="221" t="s">
        <v>944</v>
      </c>
      <c r="D201" s="222" t="s">
        <v>780</v>
      </c>
      <c r="E201" s="223">
        <v>1</v>
      </c>
      <c r="F201" s="224">
        <v>0</v>
      </c>
      <c r="G201" s="224">
        <f t="shared" si="12"/>
        <v>0</v>
      </c>
    </row>
    <row r="202" spans="1:7" ht="76.5" x14ac:dyDescent="0.25">
      <c r="A202" s="220" t="s">
        <v>1006</v>
      </c>
      <c r="B202" s="221" t="s">
        <v>946</v>
      </c>
      <c r="C202" s="245" t="s">
        <v>947</v>
      </c>
      <c r="D202" s="222" t="s">
        <v>780</v>
      </c>
      <c r="E202" s="223">
        <v>1</v>
      </c>
      <c r="F202" s="224">
        <v>0</v>
      </c>
      <c r="G202" s="224">
        <f t="shared" si="12"/>
        <v>0</v>
      </c>
    </row>
    <row r="203" spans="1:7" ht="102" x14ac:dyDescent="0.25">
      <c r="A203" s="220" t="s">
        <v>1007</v>
      </c>
      <c r="B203" s="221" t="s">
        <v>949</v>
      </c>
      <c r="C203" s="221" t="s">
        <v>950</v>
      </c>
      <c r="D203" s="222" t="s">
        <v>0</v>
      </c>
      <c r="E203" s="223">
        <v>1</v>
      </c>
      <c r="F203" s="224">
        <v>0</v>
      </c>
      <c r="G203" s="224">
        <f t="shared" si="12"/>
        <v>0</v>
      </c>
    </row>
    <row r="204" spans="1:7" ht="114.75" x14ac:dyDescent="0.25">
      <c r="A204" s="225" t="s">
        <v>1008</v>
      </c>
      <c r="B204" s="226" t="s">
        <v>857</v>
      </c>
      <c r="C204" s="226"/>
      <c r="D204" s="227" t="s">
        <v>0</v>
      </c>
      <c r="E204" s="238">
        <v>1</v>
      </c>
      <c r="F204" s="224">
        <v>0</v>
      </c>
      <c r="G204" s="224">
        <f t="shared" si="12"/>
        <v>0</v>
      </c>
    </row>
    <row r="205" spans="1:7" x14ac:dyDescent="0.25">
      <c r="A205" s="228"/>
      <c r="B205" s="258"/>
      <c r="C205" s="258"/>
      <c r="D205" s="228"/>
      <c r="E205" s="228"/>
      <c r="F205" s="219"/>
      <c r="G205" s="219"/>
    </row>
    <row r="206" spans="1:7" x14ac:dyDescent="0.25">
      <c r="A206" s="212"/>
      <c r="B206" s="213"/>
      <c r="C206" s="213"/>
      <c r="D206" s="212"/>
      <c r="E206" s="212"/>
      <c r="F206" s="219" t="s">
        <v>483</v>
      </c>
      <c r="G206" s="224">
        <f>SUM(G100:G204)</f>
        <v>0</v>
      </c>
    </row>
    <row r="207" spans="1:7" x14ac:dyDescent="0.25">
      <c r="A207" s="212"/>
      <c r="B207" s="213"/>
      <c r="C207" s="213"/>
      <c r="D207" s="212"/>
      <c r="E207" s="212"/>
      <c r="F207" s="219"/>
      <c r="G207" s="219"/>
    </row>
    <row r="208" spans="1:7" x14ac:dyDescent="0.25">
      <c r="A208" s="212"/>
      <c r="B208" s="213"/>
      <c r="C208" s="213"/>
      <c r="D208" s="212"/>
      <c r="E208" s="212"/>
      <c r="F208" s="219"/>
      <c r="G208" s="219"/>
    </row>
    <row r="209" spans="1:7" ht="15.75" x14ac:dyDescent="0.25">
      <c r="A209" s="506" t="s">
        <v>1009</v>
      </c>
      <c r="B209" s="506"/>
      <c r="C209" s="506"/>
      <c r="D209" s="506"/>
      <c r="E209" s="506"/>
      <c r="F209" s="231"/>
      <c r="G209" s="231"/>
    </row>
    <row r="210" spans="1:7" x14ac:dyDescent="0.25">
      <c r="A210" s="500" t="s">
        <v>1010</v>
      </c>
      <c r="B210" s="500"/>
      <c r="C210" s="500"/>
      <c r="D210" s="500"/>
      <c r="E210" s="500"/>
      <c r="F210" s="219"/>
      <c r="G210" s="219"/>
    </row>
    <row r="211" spans="1:7" x14ac:dyDescent="0.25">
      <c r="A211" s="212"/>
      <c r="B211" s="213"/>
      <c r="C211" s="213"/>
      <c r="D211" s="212"/>
      <c r="E211" s="212"/>
      <c r="F211" s="219"/>
      <c r="G211" s="219"/>
    </row>
    <row r="212" spans="1:7" x14ac:dyDescent="0.25">
      <c r="A212" s="214" t="s">
        <v>807</v>
      </c>
      <c r="B212" s="215" t="s">
        <v>692</v>
      </c>
      <c r="C212" s="216" t="s">
        <v>693</v>
      </c>
      <c r="D212" s="239" t="s">
        <v>694</v>
      </c>
      <c r="E212" s="218" t="s">
        <v>695</v>
      </c>
      <c r="F212" s="219" t="s">
        <v>696</v>
      </c>
      <c r="G212" s="219" t="s">
        <v>697</v>
      </c>
    </row>
    <row r="213" spans="1:7" ht="51" x14ac:dyDescent="0.25">
      <c r="A213" s="234" t="s">
        <v>1011</v>
      </c>
      <c r="B213" s="259" t="s">
        <v>1012</v>
      </c>
      <c r="C213" s="259"/>
      <c r="D213" s="260" t="s">
        <v>847</v>
      </c>
      <c r="E213" s="261">
        <v>5</v>
      </c>
      <c r="F213" s="224">
        <v>0</v>
      </c>
      <c r="G213" s="224">
        <f t="shared" ref="G213:G225" si="13">(E213*F213)</f>
        <v>0</v>
      </c>
    </row>
    <row r="214" spans="1:7" ht="63.75" x14ac:dyDescent="0.25">
      <c r="A214" s="262" t="s">
        <v>1013</v>
      </c>
      <c r="B214" s="263" t="s">
        <v>1014</v>
      </c>
      <c r="C214" s="263"/>
      <c r="D214" s="264" t="s">
        <v>0</v>
      </c>
      <c r="E214" s="265">
        <v>1</v>
      </c>
      <c r="F214" s="224">
        <v>0</v>
      </c>
      <c r="G214" s="224">
        <f t="shared" si="13"/>
        <v>0</v>
      </c>
    </row>
    <row r="215" spans="1:7" ht="76.5" x14ac:dyDescent="0.25">
      <c r="A215" s="262" t="s">
        <v>1015</v>
      </c>
      <c r="B215" s="221" t="s">
        <v>1016</v>
      </c>
      <c r="C215" s="221" t="s">
        <v>1017</v>
      </c>
      <c r="D215" s="264" t="s">
        <v>704</v>
      </c>
      <c r="E215" s="265">
        <v>2025</v>
      </c>
      <c r="F215" s="224">
        <v>0</v>
      </c>
      <c r="G215" s="224">
        <f t="shared" si="13"/>
        <v>0</v>
      </c>
    </row>
    <row r="216" spans="1:7" ht="204" x14ac:dyDescent="0.25">
      <c r="A216" s="262" t="s">
        <v>1018</v>
      </c>
      <c r="B216" s="263" t="s">
        <v>1019</v>
      </c>
      <c r="C216" s="263" t="s">
        <v>1020</v>
      </c>
      <c r="D216" s="264" t="s">
        <v>780</v>
      </c>
      <c r="E216" s="265">
        <v>1</v>
      </c>
      <c r="F216" s="224">
        <v>0</v>
      </c>
      <c r="G216" s="224">
        <f t="shared" si="13"/>
        <v>0</v>
      </c>
    </row>
    <row r="217" spans="1:7" ht="76.5" x14ac:dyDescent="0.25">
      <c r="A217" s="262" t="s">
        <v>1021</v>
      </c>
      <c r="B217" s="263" t="s">
        <v>1022</v>
      </c>
      <c r="C217" s="263"/>
      <c r="D217" s="264" t="s">
        <v>0</v>
      </c>
      <c r="E217" s="265">
        <v>2</v>
      </c>
      <c r="F217" s="224">
        <v>0</v>
      </c>
      <c r="G217" s="224">
        <f t="shared" si="13"/>
        <v>0</v>
      </c>
    </row>
    <row r="218" spans="1:7" ht="63.75" x14ac:dyDescent="0.25">
      <c r="A218" s="262" t="s">
        <v>1023</v>
      </c>
      <c r="B218" s="263" t="s">
        <v>1024</v>
      </c>
      <c r="C218" s="263"/>
      <c r="D218" s="264" t="s">
        <v>780</v>
      </c>
      <c r="E218" s="265">
        <v>48</v>
      </c>
      <c r="F218" s="224">
        <v>0</v>
      </c>
      <c r="G218" s="224">
        <f t="shared" si="13"/>
        <v>0</v>
      </c>
    </row>
    <row r="219" spans="1:7" ht="76.5" x14ac:dyDescent="0.25">
      <c r="A219" s="262" t="s">
        <v>1025</v>
      </c>
      <c r="B219" s="263" t="s">
        <v>1026</v>
      </c>
      <c r="C219" s="263" t="s">
        <v>788</v>
      </c>
      <c r="D219" s="264" t="s">
        <v>780</v>
      </c>
      <c r="E219" s="265">
        <v>4</v>
      </c>
      <c r="F219" s="224">
        <v>0</v>
      </c>
      <c r="G219" s="224">
        <f t="shared" si="13"/>
        <v>0</v>
      </c>
    </row>
    <row r="220" spans="1:7" ht="89.25" x14ac:dyDescent="0.25">
      <c r="A220" s="262" t="s">
        <v>1027</v>
      </c>
      <c r="B220" s="266" t="s">
        <v>1028</v>
      </c>
      <c r="C220" s="266" t="s">
        <v>795</v>
      </c>
      <c r="D220" s="267" t="s">
        <v>780</v>
      </c>
      <c r="E220" s="268">
        <v>21</v>
      </c>
      <c r="F220" s="224">
        <v>0</v>
      </c>
      <c r="G220" s="224">
        <f t="shared" si="13"/>
        <v>0</v>
      </c>
    </row>
    <row r="221" spans="1:7" ht="51" x14ac:dyDescent="0.25">
      <c r="A221" s="262" t="s">
        <v>1029</v>
      </c>
      <c r="B221" s="221" t="s">
        <v>1030</v>
      </c>
      <c r="C221" s="221"/>
      <c r="D221" s="222" t="s">
        <v>0</v>
      </c>
      <c r="E221" s="223">
        <v>1</v>
      </c>
      <c r="F221" s="224">
        <v>0</v>
      </c>
      <c r="G221" s="224">
        <f t="shared" si="13"/>
        <v>0</v>
      </c>
    </row>
    <row r="222" spans="1:7" ht="51" x14ac:dyDescent="0.25">
      <c r="A222" s="262" t="s">
        <v>1031</v>
      </c>
      <c r="B222" s="221" t="s">
        <v>1032</v>
      </c>
      <c r="C222" s="221" t="s">
        <v>1033</v>
      </c>
      <c r="D222" s="222" t="s">
        <v>780</v>
      </c>
      <c r="E222" s="271">
        <v>2</v>
      </c>
      <c r="F222" s="224">
        <v>0</v>
      </c>
      <c r="G222" s="224">
        <f>(E222*F222)</f>
        <v>0</v>
      </c>
    </row>
    <row r="223" spans="1:7" ht="38.25" x14ac:dyDescent="0.25">
      <c r="A223" s="262" t="s">
        <v>1034</v>
      </c>
      <c r="B223" s="221" t="s">
        <v>1035</v>
      </c>
      <c r="C223" s="221" t="s">
        <v>1036</v>
      </c>
      <c r="D223" s="222" t="s">
        <v>780</v>
      </c>
      <c r="E223" s="271">
        <v>2</v>
      </c>
      <c r="F223" s="224">
        <v>0</v>
      </c>
      <c r="G223" s="224">
        <f>(E223*F223)</f>
        <v>0</v>
      </c>
    </row>
    <row r="224" spans="1:7" ht="114.75" x14ac:dyDescent="0.25">
      <c r="A224" s="220" t="s">
        <v>1037</v>
      </c>
      <c r="B224" s="221" t="s">
        <v>1038</v>
      </c>
      <c r="C224" s="221"/>
      <c r="D224" s="222" t="s">
        <v>0</v>
      </c>
      <c r="E224" s="223">
        <v>1</v>
      </c>
      <c r="F224" s="224">
        <v>0</v>
      </c>
      <c r="G224" s="224">
        <f>(E224*F224)</f>
        <v>0</v>
      </c>
    </row>
    <row r="225" spans="1:7" ht="63.75" x14ac:dyDescent="0.25">
      <c r="A225" s="225" t="s">
        <v>1039</v>
      </c>
      <c r="B225" s="226" t="s">
        <v>1040</v>
      </c>
      <c r="C225" s="226"/>
      <c r="D225" s="227" t="s">
        <v>0</v>
      </c>
      <c r="E225" s="238">
        <v>1</v>
      </c>
      <c r="F225" s="224">
        <v>0</v>
      </c>
      <c r="G225" s="224">
        <f t="shared" si="13"/>
        <v>0</v>
      </c>
    </row>
    <row r="226" spans="1:7" x14ac:dyDescent="0.25">
      <c r="A226" s="228"/>
      <c r="B226" s="229"/>
      <c r="C226" s="230"/>
      <c r="D226" s="228"/>
      <c r="E226" s="228"/>
      <c r="F226" s="219"/>
      <c r="G226" s="219"/>
    </row>
    <row r="227" spans="1:7" x14ac:dyDescent="0.25">
      <c r="A227" s="228"/>
      <c r="B227" s="229"/>
      <c r="C227" s="230"/>
      <c r="D227" s="228"/>
      <c r="E227" s="228"/>
      <c r="F227" s="219" t="s">
        <v>483</v>
      </c>
      <c r="G227" s="224">
        <f>SUM(G213:G225)</f>
        <v>0</v>
      </c>
    </row>
    <row r="228" spans="1:7" x14ac:dyDescent="0.25">
      <c r="A228" s="228"/>
      <c r="B228" s="229"/>
      <c r="C228" s="230"/>
      <c r="D228" s="228"/>
      <c r="E228" s="228"/>
      <c r="F228" s="219"/>
      <c r="G228" s="224"/>
    </row>
    <row r="229" spans="1:7" ht="15.75" x14ac:dyDescent="0.25">
      <c r="A229" s="506" t="s">
        <v>1041</v>
      </c>
      <c r="B229" s="506"/>
      <c r="C229" s="506"/>
      <c r="D229" s="506"/>
      <c r="E229" s="506"/>
      <c r="F229" s="231"/>
      <c r="G229" s="231"/>
    </row>
    <row r="230" spans="1:7" x14ac:dyDescent="0.25">
      <c r="A230" s="500" t="s">
        <v>1042</v>
      </c>
      <c r="B230" s="500"/>
      <c r="C230" s="500"/>
      <c r="D230" s="500"/>
      <c r="E230" s="500"/>
      <c r="F230" s="219"/>
      <c r="G230" s="219"/>
    </row>
    <row r="231" spans="1:7" x14ac:dyDescent="0.25">
      <c r="A231" s="212"/>
      <c r="B231" s="213"/>
      <c r="C231" s="213"/>
      <c r="D231" s="212"/>
      <c r="E231" s="212"/>
      <c r="F231" s="219"/>
      <c r="G231" s="219"/>
    </row>
    <row r="232" spans="1:7" x14ac:dyDescent="0.25">
      <c r="A232" s="214" t="s">
        <v>807</v>
      </c>
      <c r="B232" s="215" t="s">
        <v>692</v>
      </c>
      <c r="C232" s="216" t="s">
        <v>693</v>
      </c>
      <c r="D232" s="239" t="s">
        <v>694</v>
      </c>
      <c r="E232" s="218" t="s">
        <v>695</v>
      </c>
      <c r="F232" s="219" t="s">
        <v>696</v>
      </c>
      <c r="G232" s="219" t="s">
        <v>697</v>
      </c>
    </row>
    <row r="233" spans="1:7" ht="38.25" x14ac:dyDescent="0.25">
      <c r="A233" s="234" t="s">
        <v>1043</v>
      </c>
      <c r="B233" s="259" t="s">
        <v>1044</v>
      </c>
      <c r="C233" s="272"/>
      <c r="D233" s="260" t="s">
        <v>847</v>
      </c>
      <c r="E233" s="261">
        <v>5</v>
      </c>
      <c r="F233" s="224">
        <v>0</v>
      </c>
      <c r="G233" s="224">
        <f t="shared" ref="G233:G248" si="14">(E233*F233)</f>
        <v>0</v>
      </c>
    </row>
    <row r="234" spans="1:7" ht="76.5" x14ac:dyDescent="0.25">
      <c r="A234" s="262" t="s">
        <v>1045</v>
      </c>
      <c r="B234" s="273" t="s">
        <v>1046</v>
      </c>
      <c r="C234" s="273"/>
      <c r="D234" s="274" t="s">
        <v>0</v>
      </c>
      <c r="E234" s="275">
        <v>1</v>
      </c>
      <c r="F234" s="224">
        <v>0</v>
      </c>
      <c r="G234" s="224">
        <f t="shared" si="14"/>
        <v>0</v>
      </c>
    </row>
    <row r="235" spans="1:7" ht="76.5" x14ac:dyDescent="0.25">
      <c r="A235" s="262" t="s">
        <v>1047</v>
      </c>
      <c r="B235" s="263" t="s">
        <v>1048</v>
      </c>
      <c r="C235" s="276" t="s">
        <v>1049</v>
      </c>
      <c r="D235" s="274" t="s">
        <v>704</v>
      </c>
      <c r="E235" s="265">
        <v>175</v>
      </c>
      <c r="F235" s="224">
        <v>0</v>
      </c>
      <c r="G235" s="224">
        <f t="shared" si="14"/>
        <v>0</v>
      </c>
    </row>
    <row r="236" spans="1:7" ht="102" x14ac:dyDescent="0.25">
      <c r="A236" s="262" t="s">
        <v>1050</v>
      </c>
      <c r="B236" s="263" t="s">
        <v>1051</v>
      </c>
      <c r="C236" s="276" t="s">
        <v>1052</v>
      </c>
      <c r="D236" s="274" t="s">
        <v>704</v>
      </c>
      <c r="E236" s="265">
        <v>125</v>
      </c>
      <c r="F236" s="224">
        <v>0</v>
      </c>
      <c r="G236" s="224">
        <f t="shared" si="14"/>
        <v>0</v>
      </c>
    </row>
    <row r="237" spans="1:7" ht="76.5" x14ac:dyDescent="0.25">
      <c r="A237" s="262" t="s">
        <v>1053</v>
      </c>
      <c r="B237" s="221" t="s">
        <v>707</v>
      </c>
      <c r="C237" s="221" t="s">
        <v>708</v>
      </c>
      <c r="D237" s="222" t="s">
        <v>704</v>
      </c>
      <c r="E237" s="223">
        <v>100</v>
      </c>
      <c r="F237" s="224">
        <v>0</v>
      </c>
      <c r="G237" s="224">
        <f t="shared" si="14"/>
        <v>0</v>
      </c>
    </row>
    <row r="238" spans="1:7" ht="89.25" x14ac:dyDescent="0.25">
      <c r="A238" s="262" t="s">
        <v>1054</v>
      </c>
      <c r="B238" s="221" t="s">
        <v>1055</v>
      </c>
      <c r="C238" s="221" t="s">
        <v>1056</v>
      </c>
      <c r="D238" s="222" t="s">
        <v>780</v>
      </c>
      <c r="E238" s="223">
        <v>4</v>
      </c>
      <c r="F238" s="224">
        <v>0</v>
      </c>
      <c r="G238" s="224">
        <f t="shared" si="14"/>
        <v>0</v>
      </c>
    </row>
    <row r="239" spans="1:7" ht="89.25" x14ac:dyDescent="0.25">
      <c r="A239" s="262" t="s">
        <v>1057</v>
      </c>
      <c r="B239" s="221" t="s">
        <v>1058</v>
      </c>
      <c r="C239" s="221" t="s">
        <v>1059</v>
      </c>
      <c r="D239" s="222" t="s">
        <v>780</v>
      </c>
      <c r="E239" s="223">
        <v>3</v>
      </c>
      <c r="F239" s="224">
        <v>0</v>
      </c>
      <c r="G239" s="224">
        <f t="shared" si="14"/>
        <v>0</v>
      </c>
    </row>
    <row r="240" spans="1:7" ht="114.75" x14ac:dyDescent="0.25">
      <c r="A240" s="262" t="s">
        <v>1060</v>
      </c>
      <c r="B240" s="273" t="s">
        <v>1061</v>
      </c>
      <c r="C240" s="273" t="s">
        <v>1059</v>
      </c>
      <c r="D240" s="274" t="s">
        <v>0</v>
      </c>
      <c r="E240" s="275">
        <v>2</v>
      </c>
      <c r="F240" s="224">
        <v>0</v>
      </c>
      <c r="G240" s="224">
        <f t="shared" si="14"/>
        <v>0</v>
      </c>
    </row>
    <row r="241" spans="1:7" ht="89.25" x14ac:dyDescent="0.25">
      <c r="A241" s="262" t="s">
        <v>1062</v>
      </c>
      <c r="B241" s="273" t="s">
        <v>1063</v>
      </c>
      <c r="C241" s="273" t="s">
        <v>1059</v>
      </c>
      <c r="D241" s="274" t="s">
        <v>780</v>
      </c>
      <c r="E241" s="275">
        <v>1</v>
      </c>
      <c r="F241" s="224">
        <v>0</v>
      </c>
      <c r="G241" s="224">
        <f t="shared" si="14"/>
        <v>0</v>
      </c>
    </row>
    <row r="242" spans="1:7" ht="63.75" x14ac:dyDescent="0.25">
      <c r="A242" s="262" t="s">
        <v>1064</v>
      </c>
      <c r="B242" s="221" t="s">
        <v>1065</v>
      </c>
      <c r="C242" s="273" t="s">
        <v>1059</v>
      </c>
      <c r="D242" s="274" t="s">
        <v>780</v>
      </c>
      <c r="E242" s="275">
        <v>10</v>
      </c>
      <c r="F242" s="224">
        <v>0</v>
      </c>
      <c r="G242" s="224">
        <f t="shared" si="14"/>
        <v>0</v>
      </c>
    </row>
    <row r="243" spans="1:7" ht="89.25" x14ac:dyDescent="0.25">
      <c r="A243" s="262" t="s">
        <v>1066</v>
      </c>
      <c r="B243" s="221" t="s">
        <v>1067</v>
      </c>
      <c r="C243" s="221"/>
      <c r="D243" s="222"/>
      <c r="E243" s="269">
        <v>0.05</v>
      </c>
      <c r="F243" s="224">
        <f>SUM(G233:G242)</f>
        <v>0</v>
      </c>
      <c r="G243" s="224">
        <f>(E243*F243)</f>
        <v>0</v>
      </c>
    </row>
    <row r="244" spans="1:7" ht="51" x14ac:dyDescent="0.25">
      <c r="A244" s="262" t="s">
        <v>1068</v>
      </c>
      <c r="B244" s="221" t="s">
        <v>1069</v>
      </c>
      <c r="C244" s="221"/>
      <c r="D244" s="222" t="s">
        <v>0</v>
      </c>
      <c r="E244" s="275">
        <v>1</v>
      </c>
      <c r="F244" s="224">
        <v>0</v>
      </c>
      <c r="G244" s="224">
        <f t="shared" ref="G244:G246" si="15">(E244*F244)</f>
        <v>0</v>
      </c>
    </row>
    <row r="245" spans="1:7" ht="76.5" x14ac:dyDescent="0.25">
      <c r="A245" s="262" t="s">
        <v>1070</v>
      </c>
      <c r="B245" s="221" t="s">
        <v>1071</v>
      </c>
      <c r="C245" s="221"/>
      <c r="D245" s="222" t="s">
        <v>0</v>
      </c>
      <c r="E245" s="275">
        <v>1</v>
      </c>
      <c r="F245" s="224">
        <v>0</v>
      </c>
      <c r="G245" s="224">
        <f t="shared" si="15"/>
        <v>0</v>
      </c>
    </row>
    <row r="246" spans="1:7" ht="89.25" x14ac:dyDescent="0.25">
      <c r="A246" s="262" t="s">
        <v>1072</v>
      </c>
      <c r="B246" s="221" t="s">
        <v>1073</v>
      </c>
      <c r="C246" s="221"/>
      <c r="D246" s="222" t="s">
        <v>0</v>
      </c>
      <c r="E246" s="275">
        <v>1</v>
      </c>
      <c r="F246" s="224">
        <v>0</v>
      </c>
      <c r="G246" s="224">
        <f t="shared" si="15"/>
        <v>0</v>
      </c>
    </row>
    <row r="247" spans="1:7" ht="114.75" x14ac:dyDescent="0.25">
      <c r="A247" s="262" t="s">
        <v>1074</v>
      </c>
      <c r="B247" s="221" t="s">
        <v>1075</v>
      </c>
      <c r="C247" s="221"/>
      <c r="D247" s="222" t="s">
        <v>0</v>
      </c>
      <c r="E247" s="223">
        <v>1</v>
      </c>
      <c r="F247" s="224">
        <v>0</v>
      </c>
      <c r="G247" s="224">
        <f t="shared" si="14"/>
        <v>0</v>
      </c>
    </row>
    <row r="248" spans="1:7" ht="89.25" x14ac:dyDescent="0.25">
      <c r="A248" s="225" t="s">
        <v>1076</v>
      </c>
      <c r="B248" s="226" t="s">
        <v>1077</v>
      </c>
      <c r="C248" s="226"/>
      <c r="D248" s="227" t="s">
        <v>0</v>
      </c>
      <c r="E248" s="238">
        <v>1</v>
      </c>
      <c r="F248" s="224">
        <v>0</v>
      </c>
      <c r="G248" s="224">
        <f t="shared" si="14"/>
        <v>0</v>
      </c>
    </row>
    <row r="249" spans="1:7" x14ac:dyDescent="0.25">
      <c r="A249" s="228"/>
      <c r="B249" s="229"/>
      <c r="C249" s="230"/>
      <c r="D249" s="228"/>
      <c r="E249" s="228"/>
      <c r="F249" s="219"/>
      <c r="G249" s="219"/>
    </row>
    <row r="250" spans="1:7" x14ac:dyDescent="0.25">
      <c r="A250" s="228"/>
      <c r="B250" s="229"/>
      <c r="C250" s="230"/>
      <c r="D250" s="228"/>
      <c r="E250" s="228"/>
      <c r="F250" s="219" t="s">
        <v>483</v>
      </c>
      <c r="G250" s="224">
        <f>SUM(G233:G248)</f>
        <v>0</v>
      </c>
    </row>
    <row r="251" spans="1:7" x14ac:dyDescent="0.25">
      <c r="A251" s="228"/>
      <c r="B251" s="229"/>
      <c r="C251" s="230"/>
      <c r="D251" s="228"/>
      <c r="E251" s="228"/>
      <c r="F251" s="219"/>
      <c r="G251" s="224"/>
    </row>
    <row r="252" spans="1:7" x14ac:dyDescent="0.25">
      <c r="A252" s="228"/>
      <c r="B252" s="229"/>
      <c r="C252" s="230"/>
      <c r="D252" s="228"/>
      <c r="E252" s="228"/>
      <c r="F252" s="219"/>
      <c r="G252" s="224"/>
    </row>
    <row r="253" spans="1:7" ht="15.75" x14ac:dyDescent="0.25">
      <c r="A253" s="506" t="s">
        <v>1078</v>
      </c>
      <c r="B253" s="506"/>
      <c r="C253" s="277"/>
      <c r="D253" s="277"/>
      <c r="E253" s="277"/>
      <c r="F253" s="278"/>
      <c r="G253" s="278"/>
    </row>
    <row r="254" spans="1:7" x14ac:dyDescent="0.25">
      <c r="A254" s="500" t="s">
        <v>1079</v>
      </c>
      <c r="B254" s="500"/>
      <c r="C254" s="500"/>
      <c r="D254" s="500"/>
      <c r="E254" s="500"/>
      <c r="F254" s="278"/>
      <c r="G254" s="278"/>
    </row>
    <row r="255" spans="1:7" x14ac:dyDescent="0.25">
      <c r="A255" s="279"/>
      <c r="B255" s="213"/>
      <c r="C255" s="213"/>
      <c r="D255" s="212"/>
      <c r="E255" s="212"/>
      <c r="F255" s="278"/>
      <c r="G255" s="278"/>
    </row>
    <row r="256" spans="1:7" x14ac:dyDescent="0.25">
      <c r="A256" s="280" t="s">
        <v>2</v>
      </c>
      <c r="B256" s="215" t="s">
        <v>692</v>
      </c>
      <c r="C256" s="216" t="s">
        <v>1080</v>
      </c>
      <c r="D256" s="239" t="s">
        <v>694</v>
      </c>
      <c r="E256" s="218" t="s">
        <v>695</v>
      </c>
      <c r="F256" s="278" t="s">
        <v>696</v>
      </c>
      <c r="G256" s="278" t="s">
        <v>697</v>
      </c>
    </row>
    <row r="257" spans="1:7" ht="38.25" x14ac:dyDescent="0.25">
      <c r="A257" s="281" t="s">
        <v>1081</v>
      </c>
      <c r="B257" s="282" t="s">
        <v>1082</v>
      </c>
      <c r="C257" s="283"/>
      <c r="D257" s="284" t="s">
        <v>847</v>
      </c>
      <c r="E257" s="285">
        <v>5</v>
      </c>
      <c r="F257" s="278"/>
      <c r="G257" s="278"/>
    </row>
    <row r="258" spans="1:7" ht="89.25" x14ac:dyDescent="0.25">
      <c r="A258" s="220" t="s">
        <v>1083</v>
      </c>
      <c r="B258" s="221" t="s">
        <v>1084</v>
      </c>
      <c r="C258" s="286" t="s">
        <v>1085</v>
      </c>
      <c r="D258" s="286" t="s">
        <v>780</v>
      </c>
      <c r="E258" s="287">
        <v>1</v>
      </c>
      <c r="F258" s="288">
        <v>0</v>
      </c>
      <c r="G258" s="288">
        <f t="shared" ref="G258:G263" si="16">(E258*F258)</f>
        <v>0</v>
      </c>
    </row>
    <row r="259" spans="1:7" ht="51" x14ac:dyDescent="0.25">
      <c r="A259" s="220" t="s">
        <v>1086</v>
      </c>
      <c r="B259" s="221" t="s">
        <v>1087</v>
      </c>
      <c r="C259" s="221" t="s">
        <v>1088</v>
      </c>
      <c r="D259" s="286" t="s">
        <v>704</v>
      </c>
      <c r="E259" s="287">
        <v>50</v>
      </c>
      <c r="F259" s="288">
        <v>0</v>
      </c>
      <c r="G259" s="288">
        <f t="shared" si="16"/>
        <v>0</v>
      </c>
    </row>
    <row r="260" spans="1:7" ht="76.5" x14ac:dyDescent="0.25">
      <c r="A260" s="220" t="s">
        <v>1089</v>
      </c>
      <c r="B260" s="221" t="s">
        <v>1090</v>
      </c>
      <c r="C260" s="221" t="s">
        <v>1091</v>
      </c>
      <c r="D260" s="286" t="s">
        <v>704</v>
      </c>
      <c r="E260" s="287">
        <v>50</v>
      </c>
      <c r="F260" s="288">
        <v>0</v>
      </c>
      <c r="G260" s="288">
        <f t="shared" si="16"/>
        <v>0</v>
      </c>
    </row>
    <row r="261" spans="1:7" ht="38.25" x14ac:dyDescent="0.25">
      <c r="A261" s="220" t="s">
        <v>1092</v>
      </c>
      <c r="B261" s="221" t="s">
        <v>1093</v>
      </c>
      <c r="C261" s="286"/>
      <c r="D261" s="286" t="s">
        <v>0</v>
      </c>
      <c r="E261" s="287">
        <v>1</v>
      </c>
      <c r="F261" s="288">
        <v>0</v>
      </c>
      <c r="G261" s="288">
        <f t="shared" si="16"/>
        <v>0</v>
      </c>
    </row>
    <row r="262" spans="1:7" ht="63.75" x14ac:dyDescent="0.25">
      <c r="A262" s="220" t="s">
        <v>1094</v>
      </c>
      <c r="B262" s="266" t="s">
        <v>1095</v>
      </c>
      <c r="C262" s="286"/>
      <c r="D262" s="289" t="s">
        <v>0</v>
      </c>
      <c r="E262" s="290">
        <v>1</v>
      </c>
      <c r="F262" s="288">
        <v>0</v>
      </c>
      <c r="G262" s="288">
        <f t="shared" si="16"/>
        <v>0</v>
      </c>
    </row>
    <row r="263" spans="1:7" ht="51" x14ac:dyDescent="0.25">
      <c r="A263" s="225" t="s">
        <v>1096</v>
      </c>
      <c r="B263" s="291" t="s">
        <v>1097</v>
      </c>
      <c r="C263" s="292"/>
      <c r="D263" s="293" t="s">
        <v>0</v>
      </c>
      <c r="E263" s="238">
        <v>1</v>
      </c>
      <c r="F263" s="288">
        <v>0</v>
      </c>
      <c r="G263" s="288">
        <f t="shared" si="16"/>
        <v>0</v>
      </c>
    </row>
    <row r="264" spans="1:7" x14ac:dyDescent="0.25">
      <c r="A264" s="294"/>
      <c r="B264" s="295"/>
      <c r="C264" s="295"/>
      <c r="D264" s="296"/>
      <c r="E264" s="296"/>
      <c r="F264" s="278"/>
      <c r="G264" s="278"/>
    </row>
    <row r="265" spans="1:7" x14ac:dyDescent="0.25">
      <c r="A265" s="279"/>
      <c r="B265" s="213"/>
      <c r="C265" s="213"/>
      <c r="D265" s="212"/>
      <c r="E265" s="212"/>
      <c r="F265" s="278" t="s">
        <v>483</v>
      </c>
      <c r="G265" s="288">
        <f>SUM(G258:G263)</f>
        <v>0</v>
      </c>
    </row>
    <row r="266" spans="1:7" x14ac:dyDescent="0.25">
      <c r="A266" s="228"/>
      <c r="B266" s="229"/>
      <c r="C266" s="230"/>
      <c r="D266" s="228"/>
      <c r="E266" s="228"/>
      <c r="F266" s="219"/>
      <c r="G266" s="224"/>
    </row>
    <row r="267" spans="1:7" x14ac:dyDescent="0.25">
      <c r="A267" s="228"/>
      <c r="B267" s="229"/>
      <c r="C267" s="230"/>
      <c r="D267" s="228"/>
      <c r="E267" s="228"/>
      <c r="F267" s="219"/>
      <c r="G267" s="224"/>
    </row>
    <row r="268" spans="1:7" x14ac:dyDescent="0.25">
      <c r="A268" s="228"/>
      <c r="B268" s="229"/>
      <c r="C268" s="230"/>
      <c r="D268" s="228"/>
      <c r="E268" s="228"/>
      <c r="F268" s="219"/>
      <c r="G268" s="224"/>
    </row>
    <row r="269" spans="1:7" ht="15.75" x14ac:dyDescent="0.25">
      <c r="A269" s="506" t="s">
        <v>1098</v>
      </c>
      <c r="B269" s="506"/>
      <c r="C269" s="506"/>
      <c r="D269" s="506"/>
      <c r="E269" s="506"/>
      <c r="F269" s="297"/>
      <c r="G269" s="297"/>
    </row>
    <row r="270" spans="1:7" x14ac:dyDescent="0.25">
      <c r="A270" s="500" t="s">
        <v>1099</v>
      </c>
      <c r="B270" s="500"/>
      <c r="C270" s="500"/>
      <c r="D270" s="500"/>
      <c r="E270" s="500"/>
      <c r="F270" s="298"/>
      <c r="G270" s="298"/>
    </row>
    <row r="271" spans="1:7" x14ac:dyDescent="0.25">
      <c r="A271" s="212"/>
      <c r="B271" s="213"/>
      <c r="C271" s="213"/>
      <c r="D271" s="212"/>
      <c r="E271" s="212"/>
      <c r="F271" s="298"/>
      <c r="G271" s="298"/>
    </row>
    <row r="272" spans="1:7" x14ac:dyDescent="0.25">
      <c r="A272" s="214" t="s">
        <v>807</v>
      </c>
      <c r="B272" s="215" t="s">
        <v>692</v>
      </c>
      <c r="C272" s="216" t="s">
        <v>693</v>
      </c>
      <c r="D272" s="239" t="s">
        <v>694</v>
      </c>
      <c r="E272" s="218" t="s">
        <v>695</v>
      </c>
      <c r="F272" s="298" t="s">
        <v>696</v>
      </c>
      <c r="G272" s="298" t="s">
        <v>697</v>
      </c>
    </row>
    <row r="273" spans="1:7" ht="153" x14ac:dyDescent="0.25">
      <c r="A273" s="234" t="s">
        <v>1100</v>
      </c>
      <c r="B273" s="235" t="s">
        <v>1101</v>
      </c>
      <c r="C273" s="235" t="s">
        <v>1102</v>
      </c>
      <c r="D273" s="236" t="s">
        <v>0</v>
      </c>
      <c r="E273" s="237">
        <v>1</v>
      </c>
      <c r="F273" s="270">
        <v>0</v>
      </c>
      <c r="G273" s="270">
        <f t="shared" ref="G273:G283" si="17">(E273*F273)</f>
        <v>0</v>
      </c>
    </row>
    <row r="274" spans="1:7" ht="153" x14ac:dyDescent="0.25">
      <c r="A274" s="220" t="s">
        <v>1103</v>
      </c>
      <c r="B274" s="221" t="s">
        <v>1104</v>
      </c>
      <c r="C274" s="221" t="s">
        <v>1105</v>
      </c>
      <c r="D274" s="222" t="s">
        <v>780</v>
      </c>
      <c r="E274" s="223">
        <v>1</v>
      </c>
      <c r="F274" s="270">
        <v>0</v>
      </c>
      <c r="G274" s="270">
        <f>(E274*F274)</f>
        <v>0</v>
      </c>
    </row>
    <row r="275" spans="1:7" ht="89.25" x14ac:dyDescent="0.25">
      <c r="A275" s="220" t="s">
        <v>1106</v>
      </c>
      <c r="B275" s="221" t="s">
        <v>1107</v>
      </c>
      <c r="C275" s="221" t="s">
        <v>1108</v>
      </c>
      <c r="D275" s="222" t="s">
        <v>780</v>
      </c>
      <c r="E275" s="223">
        <v>1</v>
      </c>
      <c r="F275" s="270">
        <v>0</v>
      </c>
      <c r="G275" s="270">
        <f t="shared" si="17"/>
        <v>0</v>
      </c>
    </row>
    <row r="276" spans="1:7" ht="89.25" x14ac:dyDescent="0.25">
      <c r="A276" s="220" t="s">
        <v>1109</v>
      </c>
      <c r="B276" s="221" t="s">
        <v>1110</v>
      </c>
      <c r="C276" s="221" t="s">
        <v>1111</v>
      </c>
      <c r="D276" s="222" t="s">
        <v>0</v>
      </c>
      <c r="E276" s="223">
        <v>1</v>
      </c>
      <c r="F276" s="270">
        <v>0</v>
      </c>
      <c r="G276" s="270">
        <f t="shared" si="17"/>
        <v>0</v>
      </c>
    </row>
    <row r="277" spans="1:7" ht="76.5" x14ac:dyDescent="0.25">
      <c r="A277" s="220" t="s">
        <v>1112</v>
      </c>
      <c r="B277" s="221" t="s">
        <v>1113</v>
      </c>
      <c r="C277" s="221" t="s">
        <v>1114</v>
      </c>
      <c r="D277" s="222" t="s">
        <v>0</v>
      </c>
      <c r="E277" s="223">
        <v>1</v>
      </c>
      <c r="F277" s="270">
        <v>0</v>
      </c>
      <c r="G277" s="270">
        <f>(E277*F277)</f>
        <v>0</v>
      </c>
    </row>
    <row r="278" spans="1:7" ht="76.5" x14ac:dyDescent="0.25">
      <c r="A278" s="220" t="s">
        <v>1115</v>
      </c>
      <c r="B278" s="221" t="s">
        <v>1090</v>
      </c>
      <c r="C278" s="221" t="s">
        <v>1091</v>
      </c>
      <c r="D278" s="222" t="s">
        <v>704</v>
      </c>
      <c r="E278" s="223">
        <v>50</v>
      </c>
      <c r="F278" s="270">
        <v>0</v>
      </c>
      <c r="G278" s="270">
        <f>(E278*F278)</f>
        <v>0</v>
      </c>
    </row>
    <row r="279" spans="1:7" ht="51" x14ac:dyDescent="0.25">
      <c r="A279" s="220" t="s">
        <v>1116</v>
      </c>
      <c r="B279" s="221" t="s">
        <v>1117</v>
      </c>
      <c r="C279" s="221"/>
      <c r="D279" s="222" t="s">
        <v>0</v>
      </c>
      <c r="E279" s="223">
        <v>1</v>
      </c>
      <c r="F279" s="270">
        <v>0</v>
      </c>
      <c r="G279" s="270">
        <f t="shared" si="17"/>
        <v>0</v>
      </c>
    </row>
    <row r="280" spans="1:7" ht="63.75" x14ac:dyDescent="0.25">
      <c r="A280" s="220" t="s">
        <v>1118</v>
      </c>
      <c r="B280" s="221" t="s">
        <v>1119</v>
      </c>
      <c r="C280" s="221" t="s">
        <v>1120</v>
      </c>
      <c r="D280" s="222" t="s">
        <v>704</v>
      </c>
      <c r="E280" s="223">
        <v>50</v>
      </c>
      <c r="F280" s="270">
        <v>0</v>
      </c>
      <c r="G280" s="270">
        <f t="shared" si="17"/>
        <v>0</v>
      </c>
    </row>
    <row r="281" spans="1:7" ht="127.5" x14ac:dyDescent="0.25">
      <c r="A281" s="220" t="s">
        <v>1121</v>
      </c>
      <c r="B281" s="221" t="s">
        <v>1122</v>
      </c>
      <c r="C281" s="221" t="s">
        <v>1123</v>
      </c>
      <c r="D281" s="222" t="s">
        <v>0</v>
      </c>
      <c r="E281" s="223">
        <v>1</v>
      </c>
      <c r="F281" s="270">
        <v>0</v>
      </c>
      <c r="G281" s="270">
        <f>(E281*F281)</f>
        <v>0</v>
      </c>
    </row>
    <row r="282" spans="1:7" ht="51" x14ac:dyDescent="0.25">
      <c r="A282" s="220" t="s">
        <v>1124</v>
      </c>
      <c r="B282" s="221" t="s">
        <v>1125</v>
      </c>
      <c r="C282" s="221"/>
      <c r="D282" s="222" t="s">
        <v>0</v>
      </c>
      <c r="E282" s="223">
        <v>1</v>
      </c>
      <c r="F282" s="270">
        <v>0</v>
      </c>
      <c r="G282" s="270">
        <f>(E282*F282)</f>
        <v>0</v>
      </c>
    </row>
    <row r="283" spans="1:7" ht="102" x14ac:dyDescent="0.25">
      <c r="A283" s="225" t="s">
        <v>1126</v>
      </c>
      <c r="B283" s="226" t="s">
        <v>1127</v>
      </c>
      <c r="C283" s="226"/>
      <c r="D283" s="227" t="s">
        <v>0</v>
      </c>
      <c r="E283" s="238">
        <v>1</v>
      </c>
      <c r="F283" s="270">
        <v>0</v>
      </c>
      <c r="G283" s="270">
        <f t="shared" si="17"/>
        <v>0</v>
      </c>
    </row>
    <row r="284" spans="1:7" x14ac:dyDescent="0.25">
      <c r="A284" s="228"/>
      <c r="B284" s="229"/>
      <c r="C284" s="230"/>
      <c r="D284" s="228"/>
      <c r="E284" s="228"/>
      <c r="F284" s="298"/>
      <c r="G284" s="298"/>
    </row>
    <row r="285" spans="1:7" x14ac:dyDescent="0.25">
      <c r="A285" s="228"/>
      <c r="B285" s="229"/>
      <c r="C285" s="230"/>
      <c r="D285" s="228"/>
      <c r="E285" s="228"/>
      <c r="F285" s="298" t="s">
        <v>483</v>
      </c>
      <c r="G285" s="270">
        <f>SUM(G273:G283)</f>
        <v>0</v>
      </c>
    </row>
    <row r="286" spans="1:7" x14ac:dyDescent="0.25">
      <c r="A286" s="228"/>
      <c r="B286" s="229"/>
      <c r="C286" s="230"/>
      <c r="D286" s="228"/>
      <c r="E286" s="228"/>
      <c r="F286" s="298"/>
      <c r="G286" s="270"/>
    </row>
    <row r="287" spans="1:7" x14ac:dyDescent="0.25">
      <c r="A287" s="228"/>
      <c r="B287" s="229"/>
      <c r="C287" s="230"/>
      <c r="D287" s="228"/>
      <c r="E287" s="228"/>
      <c r="F287" s="219"/>
      <c r="G287" s="224"/>
    </row>
    <row r="288" spans="1:7" x14ac:dyDescent="0.25">
      <c r="A288" s="228"/>
      <c r="B288" s="229"/>
      <c r="C288" s="230"/>
      <c r="D288" s="228"/>
      <c r="E288" s="228"/>
      <c r="F288" s="219"/>
      <c r="G288" s="224"/>
    </row>
    <row r="289" spans="1:7" ht="15.75" x14ac:dyDescent="0.25">
      <c r="A289" s="506" t="s">
        <v>1128</v>
      </c>
      <c r="B289" s="506"/>
      <c r="C289" s="506"/>
      <c r="D289" s="506"/>
      <c r="E289" s="506"/>
      <c r="F289" s="297"/>
      <c r="G289" s="297"/>
    </row>
    <row r="290" spans="1:7" x14ac:dyDescent="0.25">
      <c r="A290" s="500" t="s">
        <v>1129</v>
      </c>
      <c r="B290" s="500"/>
      <c r="C290" s="500"/>
      <c r="D290" s="500"/>
      <c r="E290" s="500"/>
      <c r="F290" s="298"/>
      <c r="G290" s="298"/>
    </row>
    <row r="291" spans="1:7" x14ac:dyDescent="0.25">
      <c r="A291" s="212"/>
      <c r="B291" s="213"/>
      <c r="C291" s="213"/>
      <c r="D291" s="212"/>
      <c r="E291" s="212"/>
      <c r="F291" s="298"/>
      <c r="G291" s="298"/>
    </row>
    <row r="292" spans="1:7" x14ac:dyDescent="0.25">
      <c r="A292" s="214" t="s">
        <v>807</v>
      </c>
      <c r="B292" s="215" t="s">
        <v>692</v>
      </c>
      <c r="C292" s="216" t="s">
        <v>693</v>
      </c>
      <c r="D292" s="239" t="s">
        <v>694</v>
      </c>
      <c r="E292" s="218" t="s">
        <v>695</v>
      </c>
      <c r="F292" s="298" t="s">
        <v>696</v>
      </c>
      <c r="G292" s="298" t="s">
        <v>697</v>
      </c>
    </row>
    <row r="293" spans="1:7" ht="38.25" x14ac:dyDescent="0.25">
      <c r="A293" s="234" t="s">
        <v>1130</v>
      </c>
      <c r="B293" s="235" t="s">
        <v>1131</v>
      </c>
      <c r="C293" s="299"/>
      <c r="D293" s="236" t="s">
        <v>847</v>
      </c>
      <c r="E293" s="237">
        <v>5</v>
      </c>
      <c r="F293" s="270">
        <v>0</v>
      </c>
      <c r="G293" s="270">
        <f>(E293*F293)</f>
        <v>0</v>
      </c>
    </row>
    <row r="294" spans="1:7" ht="25.5" x14ac:dyDescent="0.25">
      <c r="A294" s="220"/>
      <c r="B294" s="221" t="s">
        <v>1132</v>
      </c>
      <c r="C294" s="300"/>
      <c r="D294" s="222"/>
      <c r="E294" s="223"/>
      <c r="F294" s="270"/>
      <c r="G294" s="270"/>
    </row>
    <row r="295" spans="1:7" ht="127.5" x14ac:dyDescent="0.25">
      <c r="A295" s="220" t="s">
        <v>1133</v>
      </c>
      <c r="B295" s="221" t="s">
        <v>1134</v>
      </c>
      <c r="C295" s="300"/>
      <c r="D295" s="222" t="s">
        <v>0</v>
      </c>
      <c r="E295" s="223">
        <v>1</v>
      </c>
      <c r="F295" s="270">
        <v>0</v>
      </c>
      <c r="G295" s="270">
        <f t="shared" ref="G295:G322" si="18">(E295*F295)</f>
        <v>0</v>
      </c>
    </row>
    <row r="296" spans="1:7" ht="127.5" x14ac:dyDescent="0.25">
      <c r="A296" s="220" t="s">
        <v>1135</v>
      </c>
      <c r="B296" s="221" t="s">
        <v>1136</v>
      </c>
      <c r="C296" s="221" t="s">
        <v>1137</v>
      </c>
      <c r="D296" s="222" t="s">
        <v>780</v>
      </c>
      <c r="E296" s="223">
        <v>1</v>
      </c>
      <c r="F296" s="270">
        <v>0</v>
      </c>
      <c r="G296" s="270">
        <f t="shared" si="18"/>
        <v>0</v>
      </c>
    </row>
    <row r="297" spans="1:7" ht="51" x14ac:dyDescent="0.25">
      <c r="A297" s="220" t="s">
        <v>1138</v>
      </c>
      <c r="B297" s="221" t="s">
        <v>1139</v>
      </c>
      <c r="C297" s="245" t="s">
        <v>1140</v>
      </c>
      <c r="D297" s="222" t="s">
        <v>780</v>
      </c>
      <c r="E297" s="223">
        <v>1</v>
      </c>
      <c r="F297" s="270">
        <v>0</v>
      </c>
      <c r="G297" s="270">
        <f t="shared" si="18"/>
        <v>0</v>
      </c>
    </row>
    <row r="298" spans="1:7" ht="38.25" x14ac:dyDescent="0.25">
      <c r="A298" s="220" t="s">
        <v>1141</v>
      </c>
      <c r="B298" s="221" t="s">
        <v>1142</v>
      </c>
      <c r="C298" s="221" t="s">
        <v>1143</v>
      </c>
      <c r="D298" s="222" t="s">
        <v>780</v>
      </c>
      <c r="E298" s="223">
        <v>2</v>
      </c>
      <c r="F298" s="270">
        <v>0</v>
      </c>
      <c r="G298" s="270">
        <f t="shared" si="18"/>
        <v>0</v>
      </c>
    </row>
    <row r="299" spans="1:7" ht="38.25" x14ac:dyDescent="0.25">
      <c r="A299" s="220" t="s">
        <v>1144</v>
      </c>
      <c r="B299" s="221" t="s">
        <v>1145</v>
      </c>
      <c r="C299" s="221" t="s">
        <v>1146</v>
      </c>
      <c r="D299" s="222" t="s">
        <v>780</v>
      </c>
      <c r="E299" s="223">
        <v>1</v>
      </c>
      <c r="F299" s="270">
        <v>0</v>
      </c>
      <c r="G299" s="270">
        <f t="shared" si="18"/>
        <v>0</v>
      </c>
    </row>
    <row r="300" spans="1:7" ht="51" x14ac:dyDescent="0.25">
      <c r="A300" s="220" t="s">
        <v>1147</v>
      </c>
      <c r="B300" s="221" t="s">
        <v>1148</v>
      </c>
      <c r="C300" s="221" t="s">
        <v>1149</v>
      </c>
      <c r="D300" s="222" t="s">
        <v>780</v>
      </c>
      <c r="E300" s="223">
        <v>1</v>
      </c>
      <c r="F300" s="270">
        <v>0</v>
      </c>
      <c r="G300" s="270">
        <f t="shared" si="18"/>
        <v>0</v>
      </c>
    </row>
    <row r="301" spans="1:7" ht="242.25" x14ac:dyDescent="0.25">
      <c r="A301" s="220" t="s">
        <v>1150</v>
      </c>
      <c r="B301" s="221" t="s">
        <v>1151</v>
      </c>
      <c r="C301" s="221"/>
      <c r="D301" s="222" t="s">
        <v>0</v>
      </c>
      <c r="E301" s="223">
        <v>1</v>
      </c>
      <c r="F301" s="270">
        <v>0</v>
      </c>
      <c r="G301" s="270">
        <f t="shared" si="18"/>
        <v>0</v>
      </c>
    </row>
    <row r="302" spans="1:7" ht="25.5" x14ac:dyDescent="0.25">
      <c r="A302" s="220"/>
      <c r="B302" s="221" t="s">
        <v>1152</v>
      </c>
      <c r="C302" s="221"/>
      <c r="D302" s="222"/>
      <c r="E302" s="223"/>
      <c r="F302" s="270"/>
      <c r="G302" s="270"/>
    </row>
    <row r="303" spans="1:7" ht="51" x14ac:dyDescent="0.25">
      <c r="A303" s="220" t="s">
        <v>1153</v>
      </c>
      <c r="B303" s="221" t="s">
        <v>1154</v>
      </c>
      <c r="C303" s="221" t="s">
        <v>1155</v>
      </c>
      <c r="D303" s="222" t="s">
        <v>780</v>
      </c>
      <c r="E303" s="223">
        <v>2</v>
      </c>
      <c r="F303" s="270">
        <v>0</v>
      </c>
      <c r="G303" s="270">
        <f t="shared" ref="G303:G304" si="19">(E303*F303)</f>
        <v>0</v>
      </c>
    </row>
    <row r="304" spans="1:7" ht="51" x14ac:dyDescent="0.25">
      <c r="A304" s="220" t="s">
        <v>1156</v>
      </c>
      <c r="B304" s="221" t="s">
        <v>1157</v>
      </c>
      <c r="C304" s="221" t="s">
        <v>1158</v>
      </c>
      <c r="D304" s="222" t="s">
        <v>780</v>
      </c>
      <c r="E304" s="223">
        <v>2</v>
      </c>
      <c r="F304" s="270">
        <v>0</v>
      </c>
      <c r="G304" s="270">
        <f t="shared" si="19"/>
        <v>0</v>
      </c>
    </row>
    <row r="305" spans="1:7" ht="25.5" x14ac:dyDescent="0.25">
      <c r="A305" s="220"/>
      <c r="B305" s="221" t="s">
        <v>1159</v>
      </c>
      <c r="C305" s="221"/>
      <c r="D305" s="222"/>
      <c r="E305" s="223"/>
      <c r="F305" s="270"/>
      <c r="G305" s="270"/>
    </row>
    <row r="306" spans="1:7" ht="51" x14ac:dyDescent="0.25">
      <c r="A306" s="220" t="s">
        <v>1160</v>
      </c>
      <c r="B306" s="221" t="s">
        <v>1161</v>
      </c>
      <c r="C306" s="221" t="s">
        <v>1162</v>
      </c>
      <c r="D306" s="222" t="s">
        <v>780</v>
      </c>
      <c r="E306" s="223">
        <v>4</v>
      </c>
      <c r="F306" s="270">
        <v>0</v>
      </c>
      <c r="G306" s="270">
        <f t="shared" ref="G306:G311" si="20">(E306*F306)</f>
        <v>0</v>
      </c>
    </row>
    <row r="307" spans="1:7" ht="38.25" x14ac:dyDescent="0.25">
      <c r="A307" s="220" t="s">
        <v>1163</v>
      </c>
      <c r="B307" s="221" t="s">
        <v>1164</v>
      </c>
      <c r="C307" s="221" t="s">
        <v>1165</v>
      </c>
      <c r="D307" s="222" t="s">
        <v>780</v>
      </c>
      <c r="E307" s="223">
        <v>4</v>
      </c>
      <c r="F307" s="270">
        <v>0</v>
      </c>
      <c r="G307" s="270">
        <f t="shared" si="20"/>
        <v>0</v>
      </c>
    </row>
    <row r="308" spans="1:7" ht="102" x14ac:dyDescent="0.25">
      <c r="A308" s="220" t="s">
        <v>1166</v>
      </c>
      <c r="B308" s="221" t="s">
        <v>1167</v>
      </c>
      <c r="C308" s="221" t="s">
        <v>1168</v>
      </c>
      <c r="D308" s="222" t="s">
        <v>780</v>
      </c>
      <c r="E308" s="223">
        <v>3</v>
      </c>
      <c r="F308" s="270">
        <v>0</v>
      </c>
      <c r="G308" s="270">
        <f t="shared" si="20"/>
        <v>0</v>
      </c>
    </row>
    <row r="309" spans="1:7" ht="38.25" x14ac:dyDescent="0.25">
      <c r="A309" s="220" t="s">
        <v>1169</v>
      </c>
      <c r="B309" s="221" t="s">
        <v>1170</v>
      </c>
      <c r="C309" s="221"/>
      <c r="D309" s="222" t="s">
        <v>780</v>
      </c>
      <c r="E309" s="223">
        <v>1</v>
      </c>
      <c r="F309" s="270">
        <v>0</v>
      </c>
      <c r="G309" s="270">
        <f t="shared" si="20"/>
        <v>0</v>
      </c>
    </row>
    <row r="310" spans="1:7" ht="51" x14ac:dyDescent="0.25">
      <c r="A310" s="220" t="s">
        <v>1171</v>
      </c>
      <c r="B310" s="221" t="s">
        <v>1172</v>
      </c>
      <c r="C310" s="221" t="s">
        <v>1173</v>
      </c>
      <c r="D310" s="222" t="s">
        <v>780</v>
      </c>
      <c r="E310" s="223">
        <v>1</v>
      </c>
      <c r="F310" s="270">
        <v>0</v>
      </c>
      <c r="G310" s="270">
        <f t="shared" si="20"/>
        <v>0</v>
      </c>
    </row>
    <row r="311" spans="1:7" ht="165.75" x14ac:dyDescent="0.25">
      <c r="A311" s="220" t="s">
        <v>1174</v>
      </c>
      <c r="B311" s="221" t="s">
        <v>1175</v>
      </c>
      <c r="C311" s="221"/>
      <c r="D311" s="222" t="s">
        <v>0</v>
      </c>
      <c r="E311" s="223">
        <v>1</v>
      </c>
      <c r="F311" s="270">
        <v>0</v>
      </c>
      <c r="G311" s="270">
        <f t="shared" si="20"/>
        <v>0</v>
      </c>
    </row>
    <row r="312" spans="1:7" ht="51" x14ac:dyDescent="0.25">
      <c r="A312" s="220"/>
      <c r="B312" s="221" t="s">
        <v>1176</v>
      </c>
      <c r="C312" s="221"/>
      <c r="D312" s="222"/>
      <c r="E312" s="223"/>
      <c r="F312" s="270"/>
      <c r="G312" s="270"/>
    </row>
    <row r="313" spans="1:7" ht="51" x14ac:dyDescent="0.25">
      <c r="A313" s="220" t="s">
        <v>1177</v>
      </c>
      <c r="B313" s="221" t="s">
        <v>1178</v>
      </c>
      <c r="C313" s="221" t="s">
        <v>1179</v>
      </c>
      <c r="D313" s="222" t="s">
        <v>780</v>
      </c>
      <c r="E313" s="223">
        <v>2</v>
      </c>
      <c r="F313" s="270">
        <v>0</v>
      </c>
      <c r="G313" s="270">
        <f t="shared" ref="G313:G318" si="21">(E313*F313)</f>
        <v>0</v>
      </c>
    </row>
    <row r="314" spans="1:7" ht="63.75" x14ac:dyDescent="0.25">
      <c r="A314" s="220" t="s">
        <v>1180</v>
      </c>
      <c r="B314" s="221" t="s">
        <v>1181</v>
      </c>
      <c r="C314" s="221" t="s">
        <v>1182</v>
      </c>
      <c r="D314" s="222" t="s">
        <v>780</v>
      </c>
      <c r="E314" s="223">
        <v>3</v>
      </c>
      <c r="F314" s="270">
        <v>0</v>
      </c>
      <c r="G314" s="270">
        <f t="shared" si="21"/>
        <v>0</v>
      </c>
    </row>
    <row r="315" spans="1:7" ht="51" x14ac:dyDescent="0.25">
      <c r="A315" s="220" t="s">
        <v>1183</v>
      </c>
      <c r="B315" s="221" t="s">
        <v>1184</v>
      </c>
      <c r="C315" s="221" t="s">
        <v>1185</v>
      </c>
      <c r="D315" s="222" t="s">
        <v>780</v>
      </c>
      <c r="E315" s="223">
        <v>1</v>
      </c>
      <c r="F315" s="270">
        <v>0</v>
      </c>
      <c r="G315" s="270">
        <f t="shared" si="21"/>
        <v>0</v>
      </c>
    </row>
    <row r="316" spans="1:7" ht="51" x14ac:dyDescent="0.25">
      <c r="A316" s="220" t="s">
        <v>1186</v>
      </c>
      <c r="B316" s="221" t="s">
        <v>1187</v>
      </c>
      <c r="C316" s="221" t="s">
        <v>1188</v>
      </c>
      <c r="D316" s="222" t="s">
        <v>780</v>
      </c>
      <c r="E316" s="223">
        <v>1</v>
      </c>
      <c r="F316" s="270">
        <v>0</v>
      </c>
      <c r="G316" s="270">
        <f t="shared" si="21"/>
        <v>0</v>
      </c>
    </row>
    <row r="317" spans="1:7" ht="38.25" x14ac:dyDescent="0.25">
      <c r="A317" s="220" t="s">
        <v>1189</v>
      </c>
      <c r="B317" s="221" t="s">
        <v>1190</v>
      </c>
      <c r="C317" s="221" t="s">
        <v>1191</v>
      </c>
      <c r="D317" s="222" t="s">
        <v>0</v>
      </c>
      <c r="E317" s="223">
        <v>1</v>
      </c>
      <c r="F317" s="270">
        <v>0</v>
      </c>
      <c r="G317" s="270">
        <f t="shared" si="21"/>
        <v>0</v>
      </c>
    </row>
    <row r="318" spans="1:7" ht="51" x14ac:dyDescent="0.25">
      <c r="A318" s="220" t="s">
        <v>1192</v>
      </c>
      <c r="B318" s="221" t="s">
        <v>1193</v>
      </c>
      <c r="C318" s="221" t="s">
        <v>1194</v>
      </c>
      <c r="D318" s="222" t="s">
        <v>780</v>
      </c>
      <c r="E318" s="223">
        <v>1</v>
      </c>
      <c r="F318" s="270">
        <v>0</v>
      </c>
      <c r="G318" s="270">
        <f t="shared" si="21"/>
        <v>0</v>
      </c>
    </row>
    <row r="319" spans="1:7" ht="38.25" x14ac:dyDescent="0.25">
      <c r="A319" s="220"/>
      <c r="B319" s="221" t="s">
        <v>1195</v>
      </c>
      <c r="C319" s="221"/>
      <c r="D319" s="222"/>
      <c r="E319" s="223"/>
      <c r="F319" s="270"/>
      <c r="G319" s="270"/>
    </row>
    <row r="320" spans="1:7" ht="51" x14ac:dyDescent="0.25">
      <c r="A320" s="220" t="s">
        <v>1196</v>
      </c>
      <c r="B320" s="221" t="s">
        <v>1197</v>
      </c>
      <c r="C320" s="221" t="s">
        <v>1198</v>
      </c>
      <c r="D320" s="222" t="s">
        <v>780</v>
      </c>
      <c r="E320" s="223">
        <v>210</v>
      </c>
      <c r="F320" s="270">
        <v>0</v>
      </c>
      <c r="G320" s="270">
        <f t="shared" ref="G320:G321" si="22">(E320*F320)</f>
        <v>0</v>
      </c>
    </row>
    <row r="321" spans="1:7" ht="191.25" x14ac:dyDescent="0.25">
      <c r="A321" s="220" t="s">
        <v>1199</v>
      </c>
      <c r="B321" s="221" t="s">
        <v>1200</v>
      </c>
      <c r="C321" s="221"/>
      <c r="D321" s="222" t="s">
        <v>0</v>
      </c>
      <c r="E321" s="223">
        <v>1</v>
      </c>
      <c r="F321" s="270">
        <v>0</v>
      </c>
      <c r="G321" s="270">
        <f t="shared" si="22"/>
        <v>0</v>
      </c>
    </row>
    <row r="322" spans="1:7" ht="51" x14ac:dyDescent="0.25">
      <c r="A322" s="225" t="s">
        <v>1201</v>
      </c>
      <c r="B322" s="226" t="s">
        <v>1202</v>
      </c>
      <c r="C322" s="226"/>
      <c r="D322" s="227" t="s">
        <v>0</v>
      </c>
      <c r="E322" s="238">
        <v>1</v>
      </c>
      <c r="F322" s="270">
        <v>0</v>
      </c>
      <c r="G322" s="270">
        <f t="shared" si="18"/>
        <v>0</v>
      </c>
    </row>
    <row r="323" spans="1:7" x14ac:dyDescent="0.25">
      <c r="A323" s="301"/>
      <c r="B323" s="229"/>
      <c r="C323" s="230"/>
      <c r="D323" s="228"/>
      <c r="E323" s="228"/>
      <c r="F323" s="298"/>
      <c r="G323" s="298"/>
    </row>
    <row r="324" spans="1:7" x14ac:dyDescent="0.25">
      <c r="A324" s="228"/>
      <c r="B324" s="302"/>
      <c r="C324" s="230"/>
      <c r="D324" s="228"/>
      <c r="E324" s="228"/>
      <c r="F324" s="298" t="s">
        <v>483</v>
      </c>
      <c r="G324" s="270">
        <f>SUM(G293:G322)</f>
        <v>0</v>
      </c>
    </row>
    <row r="325" spans="1:7" ht="15.75" x14ac:dyDescent="0.25">
      <c r="A325" s="506" t="s">
        <v>1203</v>
      </c>
      <c r="B325" s="506"/>
      <c r="C325" s="277"/>
      <c r="D325" s="277"/>
      <c r="E325" s="277"/>
      <c r="F325" s="278"/>
      <c r="G325" s="278"/>
    </row>
    <row r="326" spans="1:7" x14ac:dyDescent="0.25">
      <c r="A326" s="500" t="s">
        <v>1204</v>
      </c>
      <c r="B326" s="500"/>
      <c r="C326" s="500"/>
      <c r="D326" s="500"/>
      <c r="E326" s="500"/>
      <c r="F326" s="278"/>
      <c r="G326" s="278"/>
    </row>
    <row r="327" spans="1:7" x14ac:dyDescent="0.25">
      <c r="A327" s="279" t="s">
        <v>2</v>
      </c>
      <c r="B327" s="213"/>
      <c r="C327" s="213"/>
      <c r="D327" s="212"/>
      <c r="E327" s="212"/>
      <c r="F327" s="278"/>
      <c r="G327" s="278"/>
    </row>
    <row r="328" spans="1:7" x14ac:dyDescent="0.25">
      <c r="A328" s="280" t="s">
        <v>807</v>
      </c>
      <c r="B328" s="215" t="s">
        <v>692</v>
      </c>
      <c r="C328" s="216" t="s">
        <v>1080</v>
      </c>
      <c r="D328" s="239" t="s">
        <v>694</v>
      </c>
      <c r="E328" s="218" t="s">
        <v>695</v>
      </c>
      <c r="F328" s="278" t="s">
        <v>696</v>
      </c>
      <c r="G328" s="278" t="s">
        <v>697</v>
      </c>
    </row>
    <row r="329" spans="1:7" ht="38.25" x14ac:dyDescent="0.25">
      <c r="A329" s="220" t="s">
        <v>1205</v>
      </c>
      <c r="B329" s="221" t="s">
        <v>1206</v>
      </c>
      <c r="C329" s="286"/>
      <c r="D329" s="286" t="s">
        <v>847</v>
      </c>
      <c r="E329" s="287">
        <v>5</v>
      </c>
      <c r="F329" s="288">
        <v>0</v>
      </c>
      <c r="G329" s="288">
        <f t="shared" ref="G329:G339" si="23">(E329*F329)</f>
        <v>0</v>
      </c>
    </row>
    <row r="330" spans="1:7" ht="51" x14ac:dyDescent="0.25">
      <c r="A330" s="220" t="s">
        <v>1207</v>
      </c>
      <c r="B330" s="221" t="s">
        <v>1087</v>
      </c>
      <c r="C330" s="221" t="s">
        <v>1088</v>
      </c>
      <c r="D330" s="286" t="s">
        <v>704</v>
      </c>
      <c r="E330" s="287">
        <v>100</v>
      </c>
      <c r="F330" s="288">
        <v>0</v>
      </c>
      <c r="G330" s="288">
        <f t="shared" si="23"/>
        <v>0</v>
      </c>
    </row>
    <row r="331" spans="1:7" ht="76.5" x14ac:dyDescent="0.25">
      <c r="A331" s="220" t="s">
        <v>1208</v>
      </c>
      <c r="B331" s="221" t="s">
        <v>1090</v>
      </c>
      <c r="C331" s="221" t="s">
        <v>1091</v>
      </c>
      <c r="D331" s="286" t="s">
        <v>704</v>
      </c>
      <c r="E331" s="287">
        <v>150</v>
      </c>
      <c r="F331" s="288">
        <v>0</v>
      </c>
      <c r="G331" s="288">
        <f t="shared" si="23"/>
        <v>0</v>
      </c>
    </row>
    <row r="332" spans="1:7" ht="76.5" x14ac:dyDescent="0.25">
      <c r="A332" s="220" t="s">
        <v>1209</v>
      </c>
      <c r="B332" s="221" t="s">
        <v>1210</v>
      </c>
      <c r="C332" s="286" t="s">
        <v>1211</v>
      </c>
      <c r="D332" s="303" t="s">
        <v>780</v>
      </c>
      <c r="E332" s="290">
        <v>3</v>
      </c>
      <c r="F332" s="288">
        <v>0</v>
      </c>
      <c r="G332" s="288">
        <f t="shared" si="23"/>
        <v>0</v>
      </c>
    </row>
    <row r="333" spans="1:7" ht="76.5" x14ac:dyDescent="0.25">
      <c r="A333" s="220" t="s">
        <v>1212</v>
      </c>
      <c r="B333" s="266" t="s">
        <v>1213</v>
      </c>
      <c r="C333" s="286" t="s">
        <v>1214</v>
      </c>
      <c r="D333" s="289" t="s">
        <v>780</v>
      </c>
      <c r="E333" s="290">
        <v>2</v>
      </c>
      <c r="F333" s="288">
        <v>0</v>
      </c>
      <c r="G333" s="288">
        <f t="shared" si="23"/>
        <v>0</v>
      </c>
    </row>
    <row r="334" spans="1:7" ht="76.5" x14ac:dyDescent="0.25">
      <c r="A334" s="220" t="s">
        <v>1215</v>
      </c>
      <c r="B334" s="266" t="s">
        <v>1216</v>
      </c>
      <c r="C334" s="286" t="s">
        <v>1217</v>
      </c>
      <c r="D334" s="289" t="s">
        <v>780</v>
      </c>
      <c r="E334" s="290">
        <v>1</v>
      </c>
      <c r="F334" s="288">
        <v>0</v>
      </c>
      <c r="G334" s="288">
        <f t="shared" si="23"/>
        <v>0</v>
      </c>
    </row>
    <row r="335" spans="1:7" ht="38.25" x14ac:dyDescent="0.25">
      <c r="A335" s="220" t="s">
        <v>1218</v>
      </c>
      <c r="B335" s="266" t="s">
        <v>1219</v>
      </c>
      <c r="C335" s="286" t="s">
        <v>1220</v>
      </c>
      <c r="D335" s="289" t="s">
        <v>780</v>
      </c>
      <c r="E335" s="290">
        <v>2</v>
      </c>
      <c r="F335" s="288">
        <v>0</v>
      </c>
      <c r="G335" s="288">
        <f t="shared" si="23"/>
        <v>0</v>
      </c>
    </row>
    <row r="336" spans="1:7" ht="76.5" x14ac:dyDescent="0.25">
      <c r="A336" s="220" t="s">
        <v>1221</v>
      </c>
      <c r="B336" s="266" t="s">
        <v>1222</v>
      </c>
      <c r="C336" s="286" t="s">
        <v>1223</v>
      </c>
      <c r="D336" s="289" t="s">
        <v>780</v>
      </c>
      <c r="E336" s="290">
        <v>1</v>
      </c>
      <c r="F336" s="288">
        <v>0</v>
      </c>
      <c r="G336" s="288">
        <f t="shared" si="23"/>
        <v>0</v>
      </c>
    </row>
    <row r="337" spans="1:7" ht="51" x14ac:dyDescent="0.25">
      <c r="A337" s="220" t="s">
        <v>1224</v>
      </c>
      <c r="B337" s="266" t="s">
        <v>1225</v>
      </c>
      <c r="C337" s="286"/>
      <c r="D337" s="289" t="s">
        <v>780</v>
      </c>
      <c r="E337" s="290">
        <v>3</v>
      </c>
      <c r="F337" s="288">
        <v>0</v>
      </c>
      <c r="G337" s="288">
        <f t="shared" si="23"/>
        <v>0</v>
      </c>
    </row>
    <row r="338" spans="1:7" ht="51" x14ac:dyDescent="0.25">
      <c r="A338" s="220" t="s">
        <v>1226</v>
      </c>
      <c r="B338" s="266" t="s">
        <v>1227</v>
      </c>
      <c r="C338" s="286"/>
      <c r="D338" s="289" t="s">
        <v>0</v>
      </c>
      <c r="E338" s="290">
        <v>1</v>
      </c>
      <c r="F338" s="288">
        <v>0</v>
      </c>
      <c r="G338" s="288">
        <f t="shared" si="23"/>
        <v>0</v>
      </c>
    </row>
    <row r="339" spans="1:7" ht="63.75" x14ac:dyDescent="0.25">
      <c r="A339" s="225" t="s">
        <v>1228</v>
      </c>
      <c r="B339" s="304" t="s">
        <v>1229</v>
      </c>
      <c r="C339" s="292"/>
      <c r="D339" s="293" t="s">
        <v>0</v>
      </c>
      <c r="E339" s="238">
        <v>1</v>
      </c>
      <c r="F339" s="288">
        <v>0</v>
      </c>
      <c r="G339" s="288">
        <f t="shared" si="23"/>
        <v>0</v>
      </c>
    </row>
    <row r="340" spans="1:7" x14ac:dyDescent="0.25">
      <c r="A340" s="294"/>
      <c r="B340" s="295"/>
      <c r="C340" s="295"/>
      <c r="D340" s="296"/>
      <c r="E340" s="296"/>
      <c r="F340" s="278"/>
      <c r="G340" s="278"/>
    </row>
    <row r="341" spans="1:7" x14ac:dyDescent="0.25">
      <c r="A341" s="279"/>
      <c r="B341" s="213"/>
      <c r="C341" s="213"/>
      <c r="D341" s="212"/>
      <c r="E341" s="212"/>
      <c r="F341" s="278" t="s">
        <v>483</v>
      </c>
      <c r="G341" s="288">
        <f>SUM(G329:G339)</f>
        <v>0</v>
      </c>
    </row>
    <row r="342" spans="1:7" x14ac:dyDescent="0.25">
      <c r="A342" s="279"/>
      <c r="B342" s="213"/>
      <c r="C342" s="213"/>
      <c r="D342" s="212"/>
      <c r="E342" s="212"/>
      <c r="F342" s="278"/>
      <c r="G342" s="288"/>
    </row>
    <row r="343" spans="1:7" x14ac:dyDescent="0.25">
      <c r="A343" s="279"/>
      <c r="B343" s="213"/>
      <c r="C343" s="213"/>
      <c r="D343" s="212"/>
      <c r="E343" s="212"/>
      <c r="F343" s="278"/>
      <c r="G343" s="288"/>
    </row>
    <row r="344" spans="1:7" x14ac:dyDescent="0.25">
      <c r="A344" s="279"/>
      <c r="B344" s="213"/>
      <c r="C344" s="213"/>
      <c r="D344" s="212"/>
      <c r="E344" s="212"/>
      <c r="F344" s="278"/>
      <c r="G344" s="288"/>
    </row>
    <row r="345" spans="1:7" ht="15.75" x14ac:dyDescent="0.25">
      <c r="A345" s="506" t="s">
        <v>1230</v>
      </c>
      <c r="B345" s="506"/>
      <c r="C345" s="506"/>
      <c r="D345" s="506"/>
      <c r="E345" s="506"/>
      <c r="F345" s="297"/>
      <c r="G345" s="297"/>
    </row>
    <row r="346" spans="1:7" x14ac:dyDescent="0.25">
      <c r="A346" s="500" t="s">
        <v>1231</v>
      </c>
      <c r="B346" s="500"/>
      <c r="C346" s="500"/>
      <c r="D346" s="500"/>
      <c r="E346" s="500"/>
      <c r="F346" s="298"/>
      <c r="G346" s="298"/>
    </row>
    <row r="347" spans="1:7" x14ac:dyDescent="0.25">
      <c r="A347" s="212"/>
      <c r="B347" s="213"/>
      <c r="C347" s="213"/>
      <c r="D347" s="212"/>
      <c r="E347" s="212"/>
      <c r="F347" s="298"/>
      <c r="G347" s="298"/>
    </row>
    <row r="348" spans="1:7" x14ac:dyDescent="0.25">
      <c r="A348" s="214" t="s">
        <v>807</v>
      </c>
      <c r="B348" s="215" t="s">
        <v>692</v>
      </c>
      <c r="C348" s="216" t="s">
        <v>693</v>
      </c>
      <c r="D348" s="239" t="s">
        <v>694</v>
      </c>
      <c r="E348" s="218" t="s">
        <v>695</v>
      </c>
      <c r="F348" s="298" t="s">
        <v>696</v>
      </c>
      <c r="G348" s="298" t="s">
        <v>697</v>
      </c>
    </row>
    <row r="349" spans="1:7" ht="76.5" x14ac:dyDescent="0.25">
      <c r="A349" s="262" t="s">
        <v>1232</v>
      </c>
      <c r="B349" s="273" t="s">
        <v>1233</v>
      </c>
      <c r="C349" s="273" t="s">
        <v>1234</v>
      </c>
      <c r="D349" s="274" t="s">
        <v>780</v>
      </c>
      <c r="E349" s="275">
        <v>1</v>
      </c>
      <c r="F349" s="270">
        <v>0</v>
      </c>
      <c r="G349" s="270">
        <f t="shared" ref="G349:G358" si="24">(E349*F349)</f>
        <v>0</v>
      </c>
    </row>
    <row r="350" spans="1:7" ht="76.5" x14ac:dyDescent="0.25">
      <c r="A350" s="262" t="s">
        <v>1235</v>
      </c>
      <c r="B350" s="221" t="s">
        <v>1236</v>
      </c>
      <c r="C350" s="221" t="s">
        <v>1237</v>
      </c>
      <c r="D350" s="222" t="s">
        <v>780</v>
      </c>
      <c r="E350" s="223">
        <v>1</v>
      </c>
      <c r="F350" s="270">
        <v>0</v>
      </c>
      <c r="G350" s="270">
        <f t="shared" si="24"/>
        <v>0</v>
      </c>
    </row>
    <row r="351" spans="1:7" ht="89.25" x14ac:dyDescent="0.25">
      <c r="A351" s="262" t="s">
        <v>1238</v>
      </c>
      <c r="B351" s="221" t="s">
        <v>1239</v>
      </c>
      <c r="C351" s="221"/>
      <c r="D351" s="222" t="s">
        <v>0</v>
      </c>
      <c r="E351" s="223">
        <v>1</v>
      </c>
      <c r="F351" s="270">
        <v>0</v>
      </c>
      <c r="G351" s="270">
        <f t="shared" si="24"/>
        <v>0</v>
      </c>
    </row>
    <row r="352" spans="1:7" ht="51" x14ac:dyDescent="0.25">
      <c r="A352" s="262" t="s">
        <v>1240</v>
      </c>
      <c r="B352" s="221" t="s">
        <v>1087</v>
      </c>
      <c r="C352" s="221" t="s">
        <v>1088</v>
      </c>
      <c r="D352" s="286" t="s">
        <v>704</v>
      </c>
      <c r="E352" s="287">
        <v>50</v>
      </c>
      <c r="F352" s="288">
        <v>0</v>
      </c>
      <c r="G352" s="288">
        <f t="shared" si="24"/>
        <v>0</v>
      </c>
    </row>
    <row r="353" spans="1:7" ht="38.25" x14ac:dyDescent="0.25">
      <c r="A353" s="262" t="s">
        <v>1241</v>
      </c>
      <c r="B353" s="221" t="s">
        <v>724</v>
      </c>
      <c r="C353" s="221" t="s">
        <v>725</v>
      </c>
      <c r="D353" s="222" t="s">
        <v>704</v>
      </c>
      <c r="E353" s="223">
        <v>50</v>
      </c>
      <c r="F353" s="270">
        <v>0</v>
      </c>
      <c r="G353" s="270">
        <f t="shared" si="24"/>
        <v>0</v>
      </c>
    </row>
    <row r="354" spans="1:7" ht="76.5" x14ac:dyDescent="0.25">
      <c r="A354" s="262" t="s">
        <v>1242</v>
      </c>
      <c r="B354" s="221" t="s">
        <v>1090</v>
      </c>
      <c r="C354" s="221" t="s">
        <v>1091</v>
      </c>
      <c r="D354" s="222" t="s">
        <v>704</v>
      </c>
      <c r="E354" s="223">
        <v>100</v>
      </c>
      <c r="F354" s="270">
        <v>0</v>
      </c>
      <c r="G354" s="270">
        <f t="shared" si="24"/>
        <v>0</v>
      </c>
    </row>
    <row r="355" spans="1:7" ht="76.5" x14ac:dyDescent="0.25">
      <c r="A355" s="262" t="s">
        <v>1243</v>
      </c>
      <c r="B355" s="266" t="s">
        <v>1244</v>
      </c>
      <c r="C355" s="221"/>
      <c r="D355" s="267" t="s">
        <v>0</v>
      </c>
      <c r="E355" s="223">
        <v>1</v>
      </c>
      <c r="F355" s="270">
        <v>0</v>
      </c>
      <c r="G355" s="270">
        <f t="shared" si="24"/>
        <v>0</v>
      </c>
    </row>
    <row r="356" spans="1:7" ht="51" x14ac:dyDescent="0.25">
      <c r="A356" s="262" t="s">
        <v>1245</v>
      </c>
      <c r="B356" s="266" t="s">
        <v>1246</v>
      </c>
      <c r="C356" s="221"/>
      <c r="D356" s="267" t="s">
        <v>0</v>
      </c>
      <c r="E356" s="223">
        <v>1</v>
      </c>
      <c r="F356" s="270">
        <v>0</v>
      </c>
      <c r="G356" s="270">
        <f t="shared" si="24"/>
        <v>0</v>
      </c>
    </row>
    <row r="357" spans="1:7" ht="51" x14ac:dyDescent="0.25">
      <c r="A357" s="262" t="s">
        <v>1247</v>
      </c>
      <c r="B357" s="266" t="s">
        <v>1248</v>
      </c>
      <c r="C357" s="286"/>
      <c r="D357" s="289" t="s">
        <v>0</v>
      </c>
      <c r="E357" s="290">
        <v>1</v>
      </c>
      <c r="F357" s="288">
        <v>0</v>
      </c>
      <c r="G357" s="288">
        <f t="shared" si="24"/>
        <v>0</v>
      </c>
    </row>
    <row r="358" spans="1:7" ht="89.25" x14ac:dyDescent="0.25">
      <c r="A358" s="225" t="s">
        <v>1249</v>
      </c>
      <c r="B358" s="226" t="s">
        <v>1250</v>
      </c>
      <c r="C358" s="226"/>
      <c r="D358" s="227" t="s">
        <v>0</v>
      </c>
      <c r="E358" s="238">
        <v>1</v>
      </c>
      <c r="F358" s="270">
        <v>0</v>
      </c>
      <c r="G358" s="270">
        <f t="shared" si="24"/>
        <v>0</v>
      </c>
    </row>
    <row r="359" spans="1:7" x14ac:dyDescent="0.25">
      <c r="A359" s="228"/>
      <c r="B359" s="229"/>
      <c r="C359" s="230"/>
      <c r="D359" s="228"/>
      <c r="E359" s="228"/>
      <c r="F359" s="298"/>
      <c r="G359" s="298"/>
    </row>
    <row r="360" spans="1:7" x14ac:dyDescent="0.25">
      <c r="A360" s="228"/>
      <c r="B360" s="229"/>
      <c r="C360" s="230"/>
      <c r="D360" s="228"/>
      <c r="E360" s="228"/>
      <c r="F360" s="298" t="s">
        <v>483</v>
      </c>
      <c r="G360" s="270">
        <f>SUM(G349:G358)</f>
        <v>0</v>
      </c>
    </row>
    <row r="361" spans="1:7" x14ac:dyDescent="0.25">
      <c r="A361" s="279"/>
      <c r="B361" s="213"/>
      <c r="C361" s="213"/>
      <c r="D361" s="212"/>
      <c r="E361" s="212"/>
      <c r="F361" s="278"/>
      <c r="G361" s="288"/>
    </row>
    <row r="362" spans="1:7" x14ac:dyDescent="0.25">
      <c r="A362" s="279"/>
      <c r="B362" s="213"/>
      <c r="C362" s="213"/>
      <c r="D362" s="212"/>
      <c r="E362" s="212"/>
      <c r="F362" s="278"/>
      <c r="G362" s="288"/>
    </row>
    <row r="363" spans="1:7" ht="15.75" x14ac:dyDescent="0.25">
      <c r="A363" s="506" t="s">
        <v>1251</v>
      </c>
      <c r="B363" s="506"/>
      <c r="C363" s="506"/>
      <c r="D363" s="506"/>
      <c r="E363" s="506"/>
      <c r="F363" s="305"/>
      <c r="G363" s="305"/>
    </row>
    <row r="364" spans="1:7" x14ac:dyDescent="0.25">
      <c r="A364" s="500" t="s">
        <v>1252</v>
      </c>
      <c r="B364" s="500"/>
      <c r="C364" s="500"/>
      <c r="D364" s="500"/>
      <c r="E364" s="500"/>
      <c r="F364" s="278"/>
      <c r="G364" s="278"/>
    </row>
    <row r="365" spans="1:7" x14ac:dyDescent="0.25">
      <c r="A365" s="212"/>
      <c r="B365" s="213"/>
      <c r="C365" s="213"/>
      <c r="D365" s="212"/>
      <c r="E365" s="212"/>
      <c r="F365" s="278"/>
      <c r="G365" s="278"/>
    </row>
    <row r="366" spans="1:7" x14ac:dyDescent="0.25">
      <c r="A366" s="214" t="s">
        <v>807</v>
      </c>
      <c r="B366" s="215" t="s">
        <v>692</v>
      </c>
      <c r="C366" s="216" t="s">
        <v>1253</v>
      </c>
      <c r="D366" s="239" t="s">
        <v>694</v>
      </c>
      <c r="E366" s="218" t="s">
        <v>695</v>
      </c>
      <c r="F366" s="278" t="s">
        <v>696</v>
      </c>
      <c r="G366" s="278" t="s">
        <v>697</v>
      </c>
    </row>
    <row r="367" spans="1:7" ht="38.25" x14ac:dyDescent="0.25">
      <c r="A367" s="234" t="s">
        <v>1254</v>
      </c>
      <c r="B367" s="235" t="s">
        <v>1255</v>
      </c>
      <c r="C367" s="306"/>
      <c r="D367" s="236" t="s">
        <v>847</v>
      </c>
      <c r="E367" s="237">
        <v>5</v>
      </c>
      <c r="F367" s="288">
        <v>0</v>
      </c>
      <c r="G367" s="288">
        <f t="shared" ref="G367:G374" si="25">(E367*F367)</f>
        <v>0</v>
      </c>
    </row>
    <row r="368" spans="1:7" ht="51" x14ac:dyDescent="0.25">
      <c r="A368" s="262" t="s">
        <v>1256</v>
      </c>
      <c r="B368" s="221" t="s">
        <v>1257</v>
      </c>
      <c r="C368" s="286" t="s">
        <v>1258</v>
      </c>
      <c r="D368" s="222" t="s">
        <v>704</v>
      </c>
      <c r="E368" s="223">
        <v>15</v>
      </c>
      <c r="F368" s="288">
        <v>0</v>
      </c>
      <c r="G368" s="288">
        <f t="shared" si="25"/>
        <v>0</v>
      </c>
    </row>
    <row r="369" spans="1:7" ht="38.25" x14ac:dyDescent="0.25">
      <c r="A369" s="262" t="s">
        <v>1259</v>
      </c>
      <c r="B369" s="221" t="s">
        <v>1260</v>
      </c>
      <c r="C369" s="286" t="s">
        <v>1261</v>
      </c>
      <c r="D369" s="222" t="s">
        <v>780</v>
      </c>
      <c r="E369" s="223">
        <v>2</v>
      </c>
      <c r="F369" s="288">
        <v>0</v>
      </c>
      <c r="G369" s="288">
        <f>(E369*F369)</f>
        <v>0</v>
      </c>
    </row>
    <row r="370" spans="1:7" ht="63.75" x14ac:dyDescent="0.25">
      <c r="A370" s="262" t="s">
        <v>1262</v>
      </c>
      <c r="B370" s="221" t="s">
        <v>1263</v>
      </c>
      <c r="C370" s="286" t="s">
        <v>1264</v>
      </c>
      <c r="D370" s="222" t="s">
        <v>0</v>
      </c>
      <c r="E370" s="223">
        <v>2</v>
      </c>
      <c r="F370" s="288">
        <v>0</v>
      </c>
      <c r="G370" s="288">
        <f>(E370*F370)</f>
        <v>0</v>
      </c>
    </row>
    <row r="371" spans="1:7" ht="89.25" x14ac:dyDescent="0.25">
      <c r="A371" s="262" t="s">
        <v>1265</v>
      </c>
      <c r="B371" s="221" t="s">
        <v>1266</v>
      </c>
      <c r="C371" s="286" t="s">
        <v>1267</v>
      </c>
      <c r="D371" s="222" t="s">
        <v>0</v>
      </c>
      <c r="E371" s="223">
        <v>15</v>
      </c>
      <c r="F371" s="288">
        <v>0</v>
      </c>
      <c r="G371" s="288">
        <f t="shared" si="25"/>
        <v>0</v>
      </c>
    </row>
    <row r="372" spans="1:7" ht="38.25" x14ac:dyDescent="0.25">
      <c r="A372" s="262" t="s">
        <v>1268</v>
      </c>
      <c r="B372" s="221" t="s">
        <v>1269</v>
      </c>
      <c r="C372" s="286" t="s">
        <v>1270</v>
      </c>
      <c r="D372" s="222" t="s">
        <v>780</v>
      </c>
      <c r="E372" s="223">
        <v>4</v>
      </c>
      <c r="F372" s="288">
        <v>0</v>
      </c>
      <c r="G372" s="288">
        <f t="shared" si="25"/>
        <v>0</v>
      </c>
    </row>
    <row r="373" spans="1:7" ht="102" x14ac:dyDescent="0.25">
      <c r="A373" s="262" t="s">
        <v>1271</v>
      </c>
      <c r="B373" s="221" t="s">
        <v>1272</v>
      </c>
      <c r="C373" s="286" t="s">
        <v>1273</v>
      </c>
      <c r="D373" s="222" t="s">
        <v>0</v>
      </c>
      <c r="E373" s="223">
        <v>1</v>
      </c>
      <c r="F373" s="288">
        <v>0</v>
      </c>
      <c r="G373" s="288">
        <f t="shared" si="25"/>
        <v>0</v>
      </c>
    </row>
    <row r="374" spans="1:7" ht="127.5" x14ac:dyDescent="0.25">
      <c r="A374" s="225" t="s">
        <v>1274</v>
      </c>
      <c r="B374" s="226" t="s">
        <v>1275</v>
      </c>
      <c r="C374" s="292"/>
      <c r="D374" s="227" t="s">
        <v>0</v>
      </c>
      <c r="E374" s="238">
        <v>1</v>
      </c>
      <c r="F374" s="288">
        <v>0</v>
      </c>
      <c r="G374" s="288">
        <f t="shared" si="25"/>
        <v>0</v>
      </c>
    </row>
    <row r="375" spans="1:7" x14ac:dyDescent="0.25">
      <c r="A375" s="228"/>
      <c r="B375" s="229"/>
      <c r="C375" s="230"/>
      <c r="D375" s="228"/>
      <c r="E375" s="228"/>
      <c r="F375" s="278"/>
      <c r="G375" s="278"/>
    </row>
    <row r="376" spans="1:7" x14ac:dyDescent="0.25">
      <c r="A376" s="228"/>
      <c r="B376" s="229"/>
      <c r="C376" s="230"/>
      <c r="D376" s="228"/>
      <c r="E376" s="228"/>
      <c r="F376" s="278" t="s">
        <v>483</v>
      </c>
      <c r="G376" s="288">
        <f>SUM(G367:G374)</f>
        <v>0</v>
      </c>
    </row>
    <row r="377" spans="1:7" x14ac:dyDescent="0.25">
      <c r="A377" s="228"/>
      <c r="B377" s="229"/>
      <c r="C377" s="230"/>
      <c r="D377" s="228"/>
      <c r="E377" s="228"/>
      <c r="F377" s="278"/>
      <c r="G377" s="288"/>
    </row>
    <row r="378" spans="1:7" x14ac:dyDescent="0.25">
      <c r="A378" s="228"/>
      <c r="B378" s="229"/>
      <c r="C378" s="230"/>
      <c r="D378" s="228"/>
      <c r="E378" s="228"/>
      <c r="F378" s="278"/>
      <c r="G378" s="288"/>
    </row>
    <row r="379" spans="1:7" x14ac:dyDescent="0.25">
      <c r="A379" s="228"/>
      <c r="B379" s="229"/>
      <c r="C379" s="230"/>
      <c r="D379" s="228"/>
      <c r="E379" s="228"/>
      <c r="F379" s="278"/>
      <c r="G379" s="288"/>
    </row>
    <row r="380" spans="1:7" ht="15.75" x14ac:dyDescent="0.25">
      <c r="A380" s="506" t="s">
        <v>1276</v>
      </c>
      <c r="B380" s="506"/>
      <c r="C380" s="506"/>
      <c r="D380" s="506"/>
      <c r="E380" s="506"/>
      <c r="F380" s="278"/>
      <c r="G380" s="278"/>
    </row>
    <row r="381" spans="1:7" x14ac:dyDescent="0.25">
      <c r="A381" s="500" t="s">
        <v>1277</v>
      </c>
      <c r="B381" s="500"/>
      <c r="C381" s="500"/>
      <c r="D381" s="500"/>
      <c r="E381" s="500"/>
      <c r="F381" s="278"/>
      <c r="G381" s="278"/>
    </row>
    <row r="382" spans="1:7" x14ac:dyDescent="0.25">
      <c r="A382" s="279"/>
      <c r="B382" s="213"/>
      <c r="C382" s="213"/>
      <c r="D382" s="212"/>
      <c r="E382" s="212"/>
      <c r="F382" s="278"/>
      <c r="G382" s="278"/>
    </row>
    <row r="383" spans="1:7" x14ac:dyDescent="0.25">
      <c r="A383" s="280" t="s">
        <v>807</v>
      </c>
      <c r="B383" s="215" t="s">
        <v>692</v>
      </c>
      <c r="C383" s="216" t="s">
        <v>1080</v>
      </c>
      <c r="D383" s="239" t="s">
        <v>694</v>
      </c>
      <c r="E383" s="218" t="s">
        <v>695</v>
      </c>
      <c r="F383" s="278" t="s">
        <v>696</v>
      </c>
      <c r="G383" s="278" t="s">
        <v>697</v>
      </c>
    </row>
    <row r="384" spans="1:7" ht="76.5" x14ac:dyDescent="0.25">
      <c r="A384" s="220" t="s">
        <v>1278</v>
      </c>
      <c r="B384" s="221" t="s">
        <v>1279</v>
      </c>
      <c r="C384" s="286"/>
      <c r="D384" s="286" t="s">
        <v>0</v>
      </c>
      <c r="E384" s="287">
        <v>1</v>
      </c>
      <c r="F384" s="288">
        <v>0</v>
      </c>
      <c r="G384" s="288">
        <f t="shared" ref="G384:G390" si="26">(E384*F384)</f>
        <v>0</v>
      </c>
    </row>
    <row r="385" spans="1:7" ht="51" x14ac:dyDescent="0.25">
      <c r="A385" s="255" t="s">
        <v>1280</v>
      </c>
      <c r="B385" s="307" t="s">
        <v>1281</v>
      </c>
      <c r="C385" s="308"/>
      <c r="D385" s="309" t="s">
        <v>0</v>
      </c>
      <c r="E385" s="310">
        <v>1</v>
      </c>
      <c r="F385" s="288">
        <v>0</v>
      </c>
      <c r="G385" s="288">
        <f t="shared" si="26"/>
        <v>0</v>
      </c>
    </row>
    <row r="386" spans="1:7" ht="63.75" x14ac:dyDescent="0.25">
      <c r="A386" s="255" t="s">
        <v>1282</v>
      </c>
      <c r="B386" s="307" t="s">
        <v>1283</v>
      </c>
      <c r="C386" s="308"/>
      <c r="D386" s="309" t="s">
        <v>0</v>
      </c>
      <c r="E386" s="310">
        <v>1</v>
      </c>
      <c r="F386" s="288">
        <v>0</v>
      </c>
      <c r="G386" s="288">
        <f t="shared" si="26"/>
        <v>0</v>
      </c>
    </row>
    <row r="387" spans="1:7" ht="51" x14ac:dyDescent="0.25">
      <c r="A387" s="255" t="s">
        <v>1284</v>
      </c>
      <c r="B387" s="307" t="s">
        <v>1285</v>
      </c>
      <c r="C387" s="308"/>
      <c r="D387" s="309" t="s">
        <v>0</v>
      </c>
      <c r="E387" s="310">
        <v>1</v>
      </c>
      <c r="F387" s="288">
        <v>0</v>
      </c>
      <c r="G387" s="288">
        <f t="shared" si="26"/>
        <v>0</v>
      </c>
    </row>
    <row r="388" spans="1:7" ht="38.25" x14ac:dyDescent="0.25">
      <c r="A388" s="255" t="s">
        <v>1286</v>
      </c>
      <c r="B388" s="307" t="s">
        <v>1287</v>
      </c>
      <c r="C388" s="308"/>
      <c r="D388" s="309" t="s">
        <v>0</v>
      </c>
      <c r="E388" s="310">
        <v>1</v>
      </c>
      <c r="F388" s="288">
        <v>0</v>
      </c>
      <c r="G388" s="288">
        <f t="shared" si="26"/>
        <v>0</v>
      </c>
    </row>
    <row r="389" spans="1:7" ht="51" x14ac:dyDescent="0.25">
      <c r="A389" s="255" t="s">
        <v>1288</v>
      </c>
      <c r="B389" s="307" t="s">
        <v>1289</v>
      </c>
      <c r="C389" s="308"/>
      <c r="D389" s="309" t="s">
        <v>0</v>
      </c>
      <c r="E389" s="310">
        <v>1</v>
      </c>
      <c r="F389" s="288">
        <v>0</v>
      </c>
      <c r="G389" s="288">
        <f t="shared" si="26"/>
        <v>0</v>
      </c>
    </row>
    <row r="390" spans="1:7" ht="38.25" x14ac:dyDescent="0.25">
      <c r="A390" s="225" t="s">
        <v>1290</v>
      </c>
      <c r="B390" s="311" t="s">
        <v>1287</v>
      </c>
      <c r="C390" s="292"/>
      <c r="D390" s="312" t="s">
        <v>0</v>
      </c>
      <c r="E390" s="313">
        <v>1</v>
      </c>
      <c r="F390" s="288">
        <v>0</v>
      </c>
      <c r="G390" s="288">
        <f t="shared" si="26"/>
        <v>0</v>
      </c>
    </row>
    <row r="391" spans="1:7" x14ac:dyDescent="0.25">
      <c r="A391" s="294"/>
      <c r="B391" s="295"/>
      <c r="C391" s="295"/>
      <c r="D391" s="296"/>
      <c r="E391" s="296"/>
      <c r="F391" s="278"/>
      <c r="G391" s="278"/>
    </row>
    <row r="392" spans="1:7" x14ac:dyDescent="0.25">
      <c r="A392" s="279"/>
      <c r="B392" s="213"/>
      <c r="C392" s="213"/>
      <c r="D392" s="212"/>
      <c r="E392" s="212"/>
      <c r="F392" s="278" t="s">
        <v>483</v>
      </c>
      <c r="G392" s="288">
        <f>SUM(G384:G390)</f>
        <v>0</v>
      </c>
    </row>
    <row r="393" spans="1:7" x14ac:dyDescent="0.25">
      <c r="A393" s="228"/>
      <c r="B393" s="229"/>
      <c r="C393" s="230"/>
      <c r="D393" s="228"/>
      <c r="E393" s="228"/>
      <c r="F393" s="278"/>
      <c r="G393" s="288"/>
    </row>
    <row r="394" spans="1:7" x14ac:dyDescent="0.25">
      <c r="A394" s="228"/>
      <c r="B394" s="229"/>
      <c r="C394" s="230"/>
      <c r="D394" s="228"/>
      <c r="E394" s="228"/>
      <c r="F394" s="219"/>
      <c r="G394" s="224"/>
    </row>
    <row r="395" spans="1:7" x14ac:dyDescent="0.25">
      <c r="A395" s="228"/>
      <c r="B395" s="229"/>
      <c r="C395" s="230"/>
      <c r="D395" s="228"/>
      <c r="E395" s="228"/>
      <c r="F395" s="219"/>
      <c r="G395" s="224"/>
    </row>
    <row r="396" spans="1:7" x14ac:dyDescent="0.25">
      <c r="A396" s="212"/>
      <c r="B396" s="213"/>
      <c r="C396" s="213"/>
      <c r="D396" s="212"/>
      <c r="E396" s="212"/>
      <c r="F396" s="314"/>
      <c r="G396" s="315"/>
    </row>
    <row r="397" spans="1:7" ht="15.75" x14ac:dyDescent="0.25">
      <c r="A397" s="501" t="s">
        <v>1291</v>
      </c>
      <c r="B397" s="501"/>
      <c r="C397" s="501"/>
      <c r="D397" s="501"/>
      <c r="E397" s="501"/>
      <c r="F397" s="219"/>
      <c r="G397" s="219"/>
    </row>
    <row r="398" spans="1:7" x14ac:dyDescent="0.25">
      <c r="A398" s="212"/>
      <c r="B398" s="213"/>
      <c r="C398" s="213"/>
      <c r="D398" s="212"/>
      <c r="E398" s="212"/>
      <c r="F398" s="219"/>
      <c r="G398" s="219"/>
    </row>
    <row r="399" spans="1:7" x14ac:dyDescent="0.25">
      <c r="A399" s="214" t="s">
        <v>807</v>
      </c>
      <c r="B399" s="215" t="s">
        <v>692</v>
      </c>
      <c r="C399" s="216" t="s">
        <v>693</v>
      </c>
      <c r="D399" s="239" t="s">
        <v>694</v>
      </c>
      <c r="E399" s="218" t="s">
        <v>695</v>
      </c>
      <c r="F399" s="219" t="s">
        <v>696</v>
      </c>
      <c r="G399" s="219" t="s">
        <v>697</v>
      </c>
    </row>
    <row r="400" spans="1:7" ht="76.5" x14ac:dyDescent="0.25">
      <c r="A400" s="234" t="s">
        <v>1292</v>
      </c>
      <c r="B400" s="235" t="s">
        <v>1293</v>
      </c>
      <c r="C400" s="235"/>
      <c r="D400" s="235" t="s">
        <v>847</v>
      </c>
      <c r="E400" s="316">
        <v>10</v>
      </c>
      <c r="F400" s="224">
        <v>0</v>
      </c>
      <c r="G400" s="224">
        <f>(E400*F400)</f>
        <v>0</v>
      </c>
    </row>
    <row r="401" spans="1:7" ht="127.5" x14ac:dyDescent="0.25">
      <c r="A401" s="262" t="s">
        <v>1294</v>
      </c>
      <c r="B401" s="273" t="s">
        <v>1295</v>
      </c>
      <c r="C401" s="273"/>
      <c r="D401" s="273" t="s">
        <v>0</v>
      </c>
      <c r="E401" s="317">
        <v>1</v>
      </c>
      <c r="F401" s="224">
        <v>0</v>
      </c>
      <c r="G401" s="224">
        <f>(E401*F401)</f>
        <v>0</v>
      </c>
    </row>
    <row r="402" spans="1:7" ht="102" x14ac:dyDescent="0.25">
      <c r="A402" s="262" t="s">
        <v>1296</v>
      </c>
      <c r="B402" s="273" t="s">
        <v>1297</v>
      </c>
      <c r="C402" s="273"/>
      <c r="D402" s="273" t="s">
        <v>0</v>
      </c>
      <c r="E402" s="317">
        <v>1</v>
      </c>
      <c r="F402" s="224">
        <v>0</v>
      </c>
      <c r="G402" s="224">
        <f>(E402*F402)</f>
        <v>0</v>
      </c>
    </row>
    <row r="403" spans="1:7" ht="89.25" x14ac:dyDescent="0.25">
      <c r="A403" s="262" t="s">
        <v>1298</v>
      </c>
      <c r="B403" s="221" t="s">
        <v>1299</v>
      </c>
      <c r="C403" s="221"/>
      <c r="D403" s="222" t="s">
        <v>0</v>
      </c>
      <c r="E403" s="223">
        <v>5</v>
      </c>
      <c r="F403" s="224">
        <v>0</v>
      </c>
      <c r="G403" s="224">
        <f t="shared" ref="G403:G408" si="27">(E403*F403)</f>
        <v>0</v>
      </c>
    </row>
    <row r="404" spans="1:7" ht="76.5" x14ac:dyDescent="0.25">
      <c r="A404" s="262" t="s">
        <v>1300</v>
      </c>
      <c r="B404" s="221" t="s">
        <v>1301</v>
      </c>
      <c r="C404" s="221"/>
      <c r="D404" s="222" t="s">
        <v>0</v>
      </c>
      <c r="E404" s="223">
        <v>10</v>
      </c>
      <c r="F404" s="224">
        <v>0</v>
      </c>
      <c r="G404" s="224">
        <f t="shared" si="27"/>
        <v>0</v>
      </c>
    </row>
    <row r="405" spans="1:7" ht="127.5" x14ac:dyDescent="0.25">
      <c r="A405" s="262" t="s">
        <v>1302</v>
      </c>
      <c r="B405" s="221" t="s">
        <v>1303</v>
      </c>
      <c r="C405" s="221" t="s">
        <v>1304</v>
      </c>
      <c r="D405" s="222" t="s">
        <v>0</v>
      </c>
      <c r="E405" s="223">
        <v>10</v>
      </c>
      <c r="F405" s="224">
        <v>0</v>
      </c>
      <c r="G405" s="224">
        <f t="shared" si="27"/>
        <v>0</v>
      </c>
    </row>
    <row r="406" spans="1:7" ht="114.75" x14ac:dyDescent="0.25">
      <c r="A406" s="262" t="s">
        <v>1305</v>
      </c>
      <c r="B406" s="221" t="s">
        <v>1306</v>
      </c>
      <c r="C406" s="286" t="s">
        <v>1304</v>
      </c>
      <c r="D406" s="222" t="s">
        <v>0</v>
      </c>
      <c r="E406" s="223">
        <v>5</v>
      </c>
      <c r="F406" s="224">
        <v>0</v>
      </c>
      <c r="G406" s="224">
        <f t="shared" si="27"/>
        <v>0</v>
      </c>
    </row>
    <row r="407" spans="1:7" ht="63.75" x14ac:dyDescent="0.25">
      <c r="A407" s="262" t="s">
        <v>1307</v>
      </c>
      <c r="B407" s="221" t="s">
        <v>1308</v>
      </c>
      <c r="C407" s="286"/>
      <c r="D407" s="222" t="s">
        <v>0</v>
      </c>
      <c r="E407" s="223">
        <v>1</v>
      </c>
      <c r="F407" s="224">
        <v>0</v>
      </c>
      <c r="G407" s="224">
        <f t="shared" si="27"/>
        <v>0</v>
      </c>
    </row>
    <row r="408" spans="1:7" ht="76.5" x14ac:dyDescent="0.25">
      <c r="A408" s="262" t="s">
        <v>1309</v>
      </c>
      <c r="B408" s="221" t="s">
        <v>1310</v>
      </c>
      <c r="C408" s="221"/>
      <c r="D408" s="222" t="s">
        <v>0</v>
      </c>
      <c r="E408" s="223">
        <v>1</v>
      </c>
      <c r="F408" s="224">
        <v>0</v>
      </c>
      <c r="G408" s="224">
        <f t="shared" si="27"/>
        <v>0</v>
      </c>
    </row>
    <row r="409" spans="1:7" ht="63.75" x14ac:dyDescent="0.25">
      <c r="A409" s="262" t="s">
        <v>1311</v>
      </c>
      <c r="B409" s="221" t="s">
        <v>1312</v>
      </c>
      <c r="C409" s="221"/>
      <c r="D409" s="222" t="s">
        <v>780</v>
      </c>
      <c r="E409" s="223">
        <v>15</v>
      </c>
      <c r="F409" s="224">
        <v>0</v>
      </c>
      <c r="G409" s="224">
        <f>(E409*F409)</f>
        <v>0</v>
      </c>
    </row>
    <row r="410" spans="1:7" ht="38.25" x14ac:dyDescent="0.25">
      <c r="A410" s="262" t="s">
        <v>1313</v>
      </c>
      <c r="B410" s="221" t="s">
        <v>1314</v>
      </c>
      <c r="C410" s="221"/>
      <c r="D410" s="222" t="s">
        <v>780</v>
      </c>
      <c r="E410" s="223">
        <v>5</v>
      </c>
      <c r="F410" s="224">
        <v>0</v>
      </c>
      <c r="G410" s="224">
        <f t="shared" ref="G410:G420" si="28">(E410*F410)</f>
        <v>0</v>
      </c>
    </row>
    <row r="411" spans="1:7" ht="63.75" x14ac:dyDescent="0.25">
      <c r="A411" s="262" t="s">
        <v>1315</v>
      </c>
      <c r="B411" s="221" t="s">
        <v>1316</v>
      </c>
      <c r="C411" s="221"/>
      <c r="D411" s="222" t="s">
        <v>0</v>
      </c>
      <c r="E411" s="223">
        <v>4</v>
      </c>
      <c r="F411" s="224">
        <v>0</v>
      </c>
      <c r="G411" s="224">
        <f t="shared" si="28"/>
        <v>0</v>
      </c>
    </row>
    <row r="412" spans="1:7" ht="76.5" x14ac:dyDescent="0.25">
      <c r="A412" s="262" t="s">
        <v>1317</v>
      </c>
      <c r="B412" s="221" t="s">
        <v>1318</v>
      </c>
      <c r="C412" s="221"/>
      <c r="D412" s="222" t="s">
        <v>0</v>
      </c>
      <c r="E412" s="223">
        <v>1</v>
      </c>
      <c r="F412" s="224">
        <v>0</v>
      </c>
      <c r="G412" s="224">
        <f t="shared" si="28"/>
        <v>0</v>
      </c>
    </row>
    <row r="413" spans="1:7" ht="127.5" x14ac:dyDescent="0.25">
      <c r="A413" s="262" t="s">
        <v>1319</v>
      </c>
      <c r="B413" s="221" t="s">
        <v>1320</v>
      </c>
      <c r="C413" s="221"/>
      <c r="D413" s="222" t="s">
        <v>0</v>
      </c>
      <c r="E413" s="223">
        <v>1</v>
      </c>
      <c r="F413" s="224">
        <v>0</v>
      </c>
      <c r="G413" s="224">
        <f t="shared" si="28"/>
        <v>0</v>
      </c>
    </row>
    <row r="414" spans="1:7" ht="89.25" x14ac:dyDescent="0.25">
      <c r="A414" s="262" t="s">
        <v>1321</v>
      </c>
      <c r="B414" s="221" t="s">
        <v>1322</v>
      </c>
      <c r="C414" s="221"/>
      <c r="D414" s="222" t="s">
        <v>0</v>
      </c>
      <c r="E414" s="223">
        <v>1</v>
      </c>
      <c r="F414" s="224">
        <v>0</v>
      </c>
      <c r="G414" s="224">
        <f t="shared" si="28"/>
        <v>0</v>
      </c>
    </row>
    <row r="415" spans="1:7" ht="89.25" x14ac:dyDescent="0.25">
      <c r="A415" s="262" t="s">
        <v>1323</v>
      </c>
      <c r="B415" s="221" t="s">
        <v>1324</v>
      </c>
      <c r="C415" s="221"/>
      <c r="D415" s="222" t="s">
        <v>0</v>
      </c>
      <c r="E415" s="223">
        <v>1</v>
      </c>
      <c r="F415" s="224">
        <v>0</v>
      </c>
      <c r="G415" s="224">
        <f t="shared" si="28"/>
        <v>0</v>
      </c>
    </row>
    <row r="416" spans="1:7" ht="89.25" x14ac:dyDescent="0.25">
      <c r="A416" s="262" t="s">
        <v>1325</v>
      </c>
      <c r="B416" s="221" t="s">
        <v>1326</v>
      </c>
      <c r="C416" s="221"/>
      <c r="D416" s="222" t="s">
        <v>0</v>
      </c>
      <c r="E416" s="223">
        <v>1</v>
      </c>
      <c r="F416" s="224">
        <v>0</v>
      </c>
      <c r="G416" s="224">
        <f t="shared" si="28"/>
        <v>0</v>
      </c>
    </row>
    <row r="417" spans="1:7" ht="63.75" x14ac:dyDescent="0.25">
      <c r="A417" s="262" t="s">
        <v>1327</v>
      </c>
      <c r="B417" s="221" t="s">
        <v>1329</v>
      </c>
      <c r="C417" s="221"/>
      <c r="D417" s="222" t="s">
        <v>0</v>
      </c>
      <c r="E417" s="223">
        <v>1</v>
      </c>
      <c r="F417" s="224">
        <v>0</v>
      </c>
      <c r="G417" s="224">
        <f t="shared" si="28"/>
        <v>0</v>
      </c>
    </row>
    <row r="418" spans="1:7" ht="63.75" x14ac:dyDescent="0.25">
      <c r="A418" s="262" t="s">
        <v>1328</v>
      </c>
      <c r="B418" s="221" t="s">
        <v>1331</v>
      </c>
      <c r="C418" s="221"/>
      <c r="D418" s="222" t="s">
        <v>0</v>
      </c>
      <c r="E418" s="223">
        <v>1</v>
      </c>
      <c r="F418" s="224">
        <v>0</v>
      </c>
      <c r="G418" s="224">
        <f t="shared" si="28"/>
        <v>0</v>
      </c>
    </row>
    <row r="419" spans="1:7" ht="76.5" x14ac:dyDescent="0.25">
      <c r="A419" s="262" t="s">
        <v>1330</v>
      </c>
      <c r="B419" s="221" t="s">
        <v>1333</v>
      </c>
      <c r="C419" s="221"/>
      <c r="D419" s="222" t="s">
        <v>0</v>
      </c>
      <c r="E419" s="223">
        <v>1</v>
      </c>
      <c r="F419" s="224">
        <v>0</v>
      </c>
      <c r="G419" s="224">
        <f t="shared" si="28"/>
        <v>0</v>
      </c>
    </row>
    <row r="420" spans="1:7" ht="89.25" x14ac:dyDescent="0.25">
      <c r="A420" s="262" t="s">
        <v>1332</v>
      </c>
      <c r="B420" s="221" t="s">
        <v>1334</v>
      </c>
      <c r="C420" s="221"/>
      <c r="D420" s="222" t="s">
        <v>0</v>
      </c>
      <c r="E420" s="223">
        <v>1</v>
      </c>
      <c r="F420" s="224">
        <v>0</v>
      </c>
      <c r="G420" s="224">
        <f t="shared" si="28"/>
        <v>0</v>
      </c>
    </row>
    <row r="421" spans="1:7" x14ac:dyDescent="0.25">
      <c r="A421" s="212"/>
      <c r="B421" s="213"/>
      <c r="C421" s="213"/>
      <c r="D421" s="212"/>
      <c r="E421" s="212"/>
      <c r="F421" s="219"/>
      <c r="G421" s="219"/>
    </row>
    <row r="422" spans="1:7" x14ac:dyDescent="0.25">
      <c r="A422" s="318"/>
      <c r="B422" s="213"/>
      <c r="C422" s="213"/>
      <c r="D422" s="212"/>
      <c r="E422" s="212"/>
      <c r="F422" s="219" t="s">
        <v>483</v>
      </c>
      <c r="G422" s="224">
        <f>SUM(G400:G420)</f>
        <v>0</v>
      </c>
    </row>
    <row r="423" spans="1:7" x14ac:dyDescent="0.25">
      <c r="A423" s="318"/>
      <c r="B423" s="213"/>
      <c r="C423" s="213"/>
      <c r="D423" s="212"/>
      <c r="E423" s="212"/>
      <c r="F423" s="219"/>
      <c r="G423" s="224"/>
    </row>
    <row r="424" spans="1:7" x14ac:dyDescent="0.25">
      <c r="A424" s="318"/>
      <c r="B424" s="454" t="s">
        <v>1479</v>
      </c>
      <c r="C424" s="450"/>
      <c r="D424" s="451"/>
      <c r="E424" s="451"/>
      <c r="F424" s="452"/>
      <c r="G424" s="453">
        <f>SUM(G45+G68+G93+G206+G227+G250+G265+G285+G324+G341+G360+G376+G392+G422)</f>
        <v>0</v>
      </c>
    </row>
    <row r="425" spans="1:7" x14ac:dyDescent="0.25">
      <c r="A425" s="318"/>
      <c r="B425" s="213"/>
      <c r="C425" s="213"/>
      <c r="D425" s="212"/>
      <c r="E425" s="212"/>
      <c r="F425" s="219"/>
      <c r="G425" s="224"/>
    </row>
    <row r="426" spans="1:7" x14ac:dyDescent="0.25">
      <c r="A426" s="212"/>
      <c r="B426" s="507" t="s">
        <v>1335</v>
      </c>
      <c r="C426" s="507"/>
      <c r="D426" s="507"/>
      <c r="E426" s="212"/>
      <c r="F426" s="211"/>
      <c r="G426" s="211"/>
    </row>
    <row r="427" spans="1:7" ht="15.75" x14ac:dyDescent="0.25">
      <c r="A427" s="319"/>
      <c r="B427" s="319"/>
      <c r="C427" s="320"/>
      <c r="D427" s="320"/>
      <c r="E427" s="319"/>
      <c r="F427" s="321"/>
      <c r="G427" s="210"/>
    </row>
    <row r="428" spans="1:7" x14ac:dyDescent="0.25">
      <c r="A428" s="212"/>
      <c r="B428" s="212"/>
      <c r="C428" s="213"/>
      <c r="D428" s="213"/>
      <c r="E428" s="212"/>
      <c r="F428" s="211"/>
      <c r="G428" s="219"/>
    </row>
    <row r="429" spans="1:7" x14ac:dyDescent="0.25">
      <c r="A429" s="212"/>
      <c r="B429" s="212"/>
      <c r="C429" s="213"/>
      <c r="D429" s="213"/>
      <c r="E429" s="212"/>
      <c r="F429" s="211"/>
      <c r="G429" s="211"/>
    </row>
    <row r="430" spans="1:7" x14ac:dyDescent="0.25">
      <c r="A430" s="212"/>
      <c r="B430" s="212"/>
      <c r="C430" s="213"/>
      <c r="D430" s="213"/>
      <c r="E430" s="212"/>
      <c r="F430" s="211"/>
      <c r="G430" s="219"/>
    </row>
  </sheetData>
  <mergeCells count="28">
    <mergeCell ref="A380:E380"/>
    <mergeCell ref="A381:E381"/>
    <mergeCell ref="A397:E397"/>
    <mergeCell ref="B426:D426"/>
    <mergeCell ref="A325:B325"/>
    <mergeCell ref="A326:E326"/>
    <mergeCell ref="A345:E345"/>
    <mergeCell ref="A346:E346"/>
    <mergeCell ref="A363:E363"/>
    <mergeCell ref="A364:E364"/>
    <mergeCell ref="A290:E290"/>
    <mergeCell ref="A96:E96"/>
    <mergeCell ref="A97:E97"/>
    <mergeCell ref="A209:E209"/>
    <mergeCell ref="A210:E210"/>
    <mergeCell ref="A229:E229"/>
    <mergeCell ref="A230:E230"/>
    <mergeCell ref="A253:B253"/>
    <mergeCell ref="A254:E254"/>
    <mergeCell ref="A269:E269"/>
    <mergeCell ref="A270:E270"/>
    <mergeCell ref="A289:E289"/>
    <mergeCell ref="A70:E70"/>
    <mergeCell ref="A1:E1"/>
    <mergeCell ref="A2:E2"/>
    <mergeCell ref="A49:E49"/>
    <mergeCell ref="A50:E50"/>
    <mergeCell ref="A69:E69"/>
  </mergeCells>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810C12-6BD0-4898-AC50-2DA3A2324EF8}">
  <dimension ref="A1:H832"/>
  <sheetViews>
    <sheetView topLeftCell="A415" workbookViewId="0">
      <selection activeCell="C418" sqref="C418"/>
    </sheetView>
  </sheetViews>
  <sheetFormatPr defaultRowHeight="15" x14ac:dyDescent="0.25"/>
  <cols>
    <col min="1" max="1" width="3.7109375" style="47" customWidth="1"/>
    <col min="2" max="2" width="6.7109375" style="48" customWidth="1"/>
    <col min="3" max="3" width="44.7109375" style="49" customWidth="1"/>
    <col min="4" max="4" width="5.7109375" style="50" customWidth="1"/>
    <col min="5" max="5" width="4.7109375" style="51" customWidth="1"/>
    <col min="6" max="6" width="9.7109375" style="51" customWidth="1"/>
    <col min="7" max="7" width="4.7109375" style="51" customWidth="1"/>
    <col min="8" max="8" width="11.7109375" style="51" customWidth="1"/>
  </cols>
  <sheetData>
    <row r="1" spans="1:8" x14ac:dyDescent="0.25">
      <c r="F1" s="52"/>
      <c r="G1" s="52"/>
      <c r="H1" s="53"/>
    </row>
    <row r="2" spans="1:8" x14ac:dyDescent="0.25">
      <c r="A2" s="54"/>
      <c r="B2" s="55"/>
      <c r="C2" s="56" t="s">
        <v>431</v>
      </c>
      <c r="D2" s="57"/>
      <c r="E2" s="58"/>
      <c r="F2" s="58"/>
      <c r="G2" s="58"/>
      <c r="H2" s="59"/>
    </row>
    <row r="3" spans="1:8" x14ac:dyDescent="0.25">
      <c r="A3" s="60"/>
      <c r="B3" s="61"/>
      <c r="C3" s="62" t="s">
        <v>432</v>
      </c>
      <c r="D3" s="63"/>
      <c r="E3" s="64"/>
      <c r="F3" s="64"/>
      <c r="G3" s="64"/>
      <c r="H3" s="65"/>
    </row>
    <row r="4" spans="1:8" x14ac:dyDescent="0.25">
      <c r="A4" s="60"/>
      <c r="B4" s="66"/>
      <c r="C4" s="62" t="s">
        <v>433</v>
      </c>
      <c r="D4" s="63"/>
      <c r="E4" s="64"/>
      <c r="F4" s="64"/>
      <c r="G4" s="64"/>
      <c r="H4" s="65"/>
    </row>
    <row r="5" spans="1:8" x14ac:dyDescent="0.25">
      <c r="A5" s="60"/>
      <c r="B5" s="66"/>
      <c r="C5" s="62" t="s">
        <v>434</v>
      </c>
      <c r="D5" s="63"/>
      <c r="E5" s="64"/>
      <c r="F5" s="64"/>
      <c r="G5" s="64"/>
      <c r="H5" s="65"/>
    </row>
    <row r="6" spans="1:8" x14ac:dyDescent="0.25">
      <c r="A6" s="67"/>
      <c r="B6" s="68"/>
      <c r="C6" s="69" t="s">
        <v>435</v>
      </c>
      <c r="D6" s="70"/>
      <c r="E6" s="71"/>
      <c r="F6" s="71"/>
      <c r="G6" s="71"/>
      <c r="H6" s="72"/>
    </row>
    <row r="7" spans="1:8" x14ac:dyDescent="0.25">
      <c r="A7" s="49"/>
      <c r="B7" s="73"/>
      <c r="C7" s="74"/>
      <c r="D7" s="75"/>
      <c r="E7" s="76"/>
      <c r="F7" s="76"/>
      <c r="G7" s="76"/>
      <c r="H7" s="52"/>
    </row>
    <row r="8" spans="1:8" x14ac:dyDescent="0.25">
      <c r="A8" s="77"/>
      <c r="B8" s="78" t="s">
        <v>436</v>
      </c>
      <c r="C8" s="79" t="s">
        <v>437</v>
      </c>
      <c r="D8" s="80"/>
      <c r="E8" s="81"/>
      <c r="F8" s="81"/>
      <c r="G8" s="81"/>
      <c r="H8" s="82"/>
    </row>
    <row r="9" spans="1:8" x14ac:dyDescent="0.25">
      <c r="C9" s="83"/>
      <c r="D9" s="84"/>
      <c r="E9" s="85"/>
      <c r="F9" s="76"/>
      <c r="G9" s="85"/>
      <c r="H9" s="86"/>
    </row>
    <row r="10" spans="1:8" x14ac:dyDescent="0.25">
      <c r="A10" s="77"/>
      <c r="B10" s="78" t="s">
        <v>438</v>
      </c>
      <c r="C10" s="79" t="s">
        <v>439</v>
      </c>
      <c r="D10" s="87"/>
      <c r="E10" s="81"/>
      <c r="F10" s="81"/>
      <c r="G10" s="81"/>
      <c r="H10" s="88"/>
    </row>
    <row r="11" spans="1:8" x14ac:dyDescent="0.25">
      <c r="C11" s="83"/>
      <c r="D11" s="84"/>
      <c r="E11" s="85"/>
      <c r="F11" s="76"/>
      <c r="G11" s="85"/>
      <c r="H11" s="86"/>
    </row>
    <row r="12" spans="1:8" ht="102" x14ac:dyDescent="0.25">
      <c r="B12" s="48" t="s">
        <v>440</v>
      </c>
      <c r="C12" s="89" t="s">
        <v>441</v>
      </c>
      <c r="D12" s="84"/>
      <c r="E12" s="85"/>
      <c r="F12" s="76"/>
      <c r="G12" s="85"/>
      <c r="H12" s="86"/>
    </row>
    <row r="13" spans="1:8" x14ac:dyDescent="0.25">
      <c r="C13" s="83"/>
      <c r="D13" s="84"/>
      <c r="E13" s="85"/>
      <c r="F13" s="76"/>
      <c r="G13" s="85"/>
      <c r="H13" s="86"/>
    </row>
    <row r="14" spans="1:8" x14ac:dyDescent="0.25">
      <c r="C14" s="83" t="s">
        <v>442</v>
      </c>
      <c r="D14" s="84">
        <v>3</v>
      </c>
      <c r="E14" s="85"/>
      <c r="F14" s="76"/>
      <c r="G14" s="85"/>
      <c r="H14" s="86">
        <f>D14*F14</f>
        <v>0</v>
      </c>
    </row>
    <row r="15" spans="1:8" x14ac:dyDescent="0.25">
      <c r="C15" s="83" t="s">
        <v>443</v>
      </c>
      <c r="D15" s="84">
        <v>3</v>
      </c>
      <c r="E15" s="85"/>
      <c r="F15" s="76"/>
      <c r="G15" s="85"/>
      <c r="H15" s="86">
        <f>D15*F15</f>
        <v>0</v>
      </c>
    </row>
    <row r="16" spans="1:8" x14ac:dyDescent="0.25">
      <c r="C16" s="83"/>
      <c r="D16" s="84"/>
      <c r="E16" s="85"/>
      <c r="F16" s="76"/>
      <c r="G16" s="85"/>
      <c r="H16" s="86"/>
    </row>
    <row r="17" spans="2:8" ht="89.25" x14ac:dyDescent="0.25">
      <c r="B17" s="48" t="s">
        <v>444</v>
      </c>
      <c r="C17" s="89" t="s">
        <v>445</v>
      </c>
      <c r="D17" s="84"/>
      <c r="E17" s="85"/>
      <c r="F17" s="76"/>
      <c r="G17" s="85"/>
      <c r="H17" s="86"/>
    </row>
    <row r="18" spans="2:8" x14ac:dyDescent="0.25">
      <c r="C18" s="83"/>
      <c r="D18" s="84"/>
      <c r="E18" s="85"/>
      <c r="F18" s="76"/>
      <c r="G18" s="85"/>
      <c r="H18" s="86"/>
    </row>
    <row r="19" spans="2:8" x14ac:dyDescent="0.25">
      <c r="C19" s="83" t="s">
        <v>442</v>
      </c>
      <c r="D19" s="84">
        <v>1</v>
      </c>
      <c r="E19" s="85"/>
      <c r="F19" s="76"/>
      <c r="G19" s="85"/>
      <c r="H19" s="86">
        <f>D19*F19</f>
        <v>0</v>
      </c>
    </row>
    <row r="20" spans="2:8" x14ac:dyDescent="0.25">
      <c r="C20" s="83"/>
      <c r="D20" s="84"/>
      <c r="E20" s="90"/>
      <c r="F20" s="91"/>
      <c r="G20" s="90"/>
      <c r="H20" s="49"/>
    </row>
    <row r="21" spans="2:8" ht="114.75" x14ac:dyDescent="0.25">
      <c r="B21" s="48" t="s">
        <v>446</v>
      </c>
      <c r="C21" s="83" t="s">
        <v>447</v>
      </c>
      <c r="D21" s="84"/>
      <c r="E21" s="90"/>
      <c r="F21" s="91"/>
      <c r="G21" s="90"/>
      <c r="H21" s="49"/>
    </row>
    <row r="22" spans="2:8" x14ac:dyDescent="0.25">
      <c r="C22" s="83"/>
      <c r="D22" s="84"/>
      <c r="E22" s="85"/>
      <c r="F22" s="76"/>
      <c r="G22" s="85"/>
      <c r="H22" s="86"/>
    </row>
    <row r="23" spans="2:8" x14ac:dyDescent="0.25">
      <c r="C23" s="83" t="s">
        <v>442</v>
      </c>
      <c r="D23" s="84">
        <v>1</v>
      </c>
      <c r="E23" s="85"/>
      <c r="F23" s="76"/>
      <c r="G23" s="85"/>
      <c r="H23" s="86">
        <f>D23*F23</f>
        <v>0</v>
      </c>
    </row>
    <row r="24" spans="2:8" x14ac:dyDescent="0.25">
      <c r="C24" s="83"/>
      <c r="D24" s="84"/>
      <c r="E24" s="90"/>
      <c r="F24" s="91"/>
      <c r="G24" s="90"/>
      <c r="H24" s="92"/>
    </row>
    <row r="25" spans="2:8" ht="89.25" x14ac:dyDescent="0.25">
      <c r="B25" s="48" t="s">
        <v>448</v>
      </c>
      <c r="C25" s="83" t="s">
        <v>449</v>
      </c>
      <c r="D25" s="84"/>
      <c r="E25" s="90"/>
      <c r="F25" s="91"/>
      <c r="G25" s="90"/>
      <c r="H25" s="92"/>
    </row>
    <row r="26" spans="2:8" x14ac:dyDescent="0.25">
      <c r="C26" s="83"/>
      <c r="D26" s="84"/>
      <c r="E26" s="90"/>
      <c r="F26" s="91"/>
      <c r="G26" s="90"/>
      <c r="H26" s="92"/>
    </row>
    <row r="27" spans="2:8" x14ac:dyDescent="0.25">
      <c r="C27" s="83" t="s">
        <v>450</v>
      </c>
      <c r="D27" s="84">
        <v>3</v>
      </c>
      <c r="E27" s="90"/>
      <c r="F27" s="91"/>
      <c r="G27" s="90"/>
      <c r="H27" s="92">
        <f>D27*F27</f>
        <v>0</v>
      </c>
    </row>
    <row r="28" spans="2:8" x14ac:dyDescent="0.25">
      <c r="B28" s="93"/>
      <c r="C28" s="83"/>
      <c r="D28" s="84"/>
      <c r="E28" s="85"/>
      <c r="F28" s="76"/>
      <c r="G28" s="85"/>
      <c r="H28" s="86"/>
    </row>
    <row r="29" spans="2:8" ht="76.5" x14ac:dyDescent="0.25">
      <c r="B29" s="48" t="s">
        <v>451</v>
      </c>
      <c r="C29" s="83" t="s">
        <v>452</v>
      </c>
      <c r="D29" s="84"/>
      <c r="E29" s="85"/>
      <c r="F29" s="76"/>
      <c r="G29" s="85"/>
      <c r="H29" s="86"/>
    </row>
    <row r="30" spans="2:8" x14ac:dyDescent="0.25">
      <c r="C30" s="83"/>
      <c r="D30" s="84"/>
      <c r="E30" s="85"/>
      <c r="F30" s="76"/>
      <c r="G30" s="85"/>
      <c r="H30" s="86"/>
    </row>
    <row r="31" spans="2:8" x14ac:dyDescent="0.25">
      <c r="C31" s="83" t="s">
        <v>442</v>
      </c>
      <c r="D31" s="84">
        <v>1</v>
      </c>
      <c r="E31" s="85"/>
      <c r="F31" s="76"/>
      <c r="G31" s="85"/>
      <c r="H31" s="86">
        <f>D31*F31</f>
        <v>0</v>
      </c>
    </row>
    <row r="32" spans="2:8" x14ac:dyDescent="0.25">
      <c r="C32" s="83" t="s">
        <v>443</v>
      </c>
      <c r="D32" s="84">
        <v>3</v>
      </c>
      <c r="E32" s="85"/>
      <c r="F32" s="76"/>
      <c r="G32" s="85"/>
      <c r="H32" s="86">
        <f>D32*F32</f>
        <v>0</v>
      </c>
    </row>
    <row r="33" spans="1:8" x14ac:dyDescent="0.25">
      <c r="A33" s="49"/>
      <c r="B33" s="84"/>
      <c r="C33" s="89"/>
      <c r="D33" s="84"/>
      <c r="E33" s="90"/>
      <c r="F33" s="91"/>
      <c r="G33" s="91"/>
      <c r="H33" s="90"/>
    </row>
    <row r="34" spans="1:8" ht="255" x14ac:dyDescent="0.25">
      <c r="A34" s="49"/>
      <c r="B34" s="84" t="s">
        <v>453</v>
      </c>
      <c r="C34" s="89" t="s">
        <v>454</v>
      </c>
      <c r="D34" s="84"/>
      <c r="E34" s="90"/>
      <c r="F34" s="91"/>
      <c r="G34" s="91"/>
      <c r="H34" s="90"/>
    </row>
    <row r="35" spans="1:8" x14ac:dyDescent="0.25">
      <c r="A35" s="49"/>
      <c r="B35" s="84"/>
      <c r="C35" s="83"/>
      <c r="E35" s="90"/>
      <c r="F35" s="94"/>
      <c r="G35" s="50"/>
      <c r="H35" s="94"/>
    </row>
    <row r="36" spans="1:8" x14ac:dyDescent="0.25">
      <c r="A36" s="49"/>
      <c r="B36" s="95"/>
      <c r="C36" s="49" t="s">
        <v>455</v>
      </c>
      <c r="D36" s="84">
        <v>6</v>
      </c>
      <c r="E36" s="90"/>
      <c r="F36" s="91"/>
      <c r="G36" s="91"/>
      <c r="H36" s="92">
        <f t="shared" ref="H36:H38" si="0">D36*F36</f>
        <v>0</v>
      </c>
    </row>
    <row r="37" spans="1:8" x14ac:dyDescent="0.25">
      <c r="A37" s="49"/>
      <c r="B37" s="95"/>
      <c r="C37" s="49" t="s">
        <v>456</v>
      </c>
      <c r="D37" s="84">
        <v>65</v>
      </c>
      <c r="E37" s="90"/>
      <c r="F37" s="91"/>
      <c r="G37" s="91"/>
      <c r="H37" s="92">
        <f t="shared" si="0"/>
        <v>0</v>
      </c>
    </row>
    <row r="38" spans="1:8" x14ac:dyDescent="0.25">
      <c r="A38" s="49"/>
      <c r="B38" s="95"/>
      <c r="C38" s="49" t="s">
        <v>457</v>
      </c>
      <c r="D38" s="84">
        <v>36</v>
      </c>
      <c r="E38" s="90"/>
      <c r="F38" s="91"/>
      <c r="G38" s="91"/>
      <c r="H38" s="92">
        <f t="shared" si="0"/>
        <v>0</v>
      </c>
    </row>
    <row r="39" spans="1:8" x14ac:dyDescent="0.25">
      <c r="C39" s="89"/>
      <c r="D39" s="84"/>
      <c r="E39" s="85"/>
      <c r="F39" s="76"/>
      <c r="G39" s="85"/>
      <c r="H39" s="86"/>
    </row>
    <row r="40" spans="1:8" ht="178.5" x14ac:dyDescent="0.25">
      <c r="B40" s="48" t="s">
        <v>458</v>
      </c>
      <c r="C40" s="89" t="s">
        <v>459</v>
      </c>
      <c r="D40" s="84"/>
      <c r="E40" s="85"/>
      <c r="F40" s="76"/>
      <c r="G40" s="85"/>
      <c r="H40" s="86"/>
    </row>
    <row r="41" spans="1:8" x14ac:dyDescent="0.25">
      <c r="C41" s="83"/>
      <c r="D41" s="84"/>
      <c r="E41" s="85"/>
      <c r="F41" s="76"/>
      <c r="G41" s="85"/>
      <c r="H41" s="86"/>
    </row>
    <row r="42" spans="1:8" x14ac:dyDescent="0.25">
      <c r="C42" s="83" t="s">
        <v>460</v>
      </c>
      <c r="D42" s="84">
        <v>22</v>
      </c>
      <c r="E42" s="85"/>
      <c r="F42" s="76"/>
      <c r="G42" s="85"/>
      <c r="H42" s="86">
        <f>D42*F42</f>
        <v>0</v>
      </c>
    </row>
    <row r="43" spans="1:8" x14ac:dyDescent="0.25">
      <c r="C43" s="89"/>
      <c r="D43" s="84"/>
      <c r="E43" s="85"/>
      <c r="F43" s="76"/>
      <c r="G43" s="85"/>
      <c r="H43" s="86"/>
    </row>
    <row r="44" spans="1:8" ht="204" x14ac:dyDescent="0.25">
      <c r="B44" s="48" t="s">
        <v>461</v>
      </c>
      <c r="C44" s="89" t="s">
        <v>462</v>
      </c>
      <c r="D44" s="84"/>
      <c r="E44" s="85"/>
      <c r="F44" s="76"/>
      <c r="G44" s="85"/>
      <c r="H44" s="86"/>
    </row>
    <row r="45" spans="1:8" x14ac:dyDescent="0.25">
      <c r="C45" s="83"/>
      <c r="D45" s="84"/>
      <c r="E45" s="85"/>
      <c r="F45" s="76"/>
      <c r="G45" s="85"/>
      <c r="H45" s="86"/>
    </row>
    <row r="46" spans="1:8" x14ac:dyDescent="0.25">
      <c r="C46" s="83" t="s">
        <v>463</v>
      </c>
      <c r="D46" s="84">
        <v>12</v>
      </c>
      <c r="E46" s="85"/>
      <c r="F46" s="76"/>
      <c r="G46" s="85"/>
      <c r="H46" s="86">
        <f>D46*F46</f>
        <v>0</v>
      </c>
    </row>
    <row r="47" spans="1:8" x14ac:dyDescent="0.25">
      <c r="C47" s="83" t="s">
        <v>464</v>
      </c>
      <c r="D47" s="84">
        <v>34</v>
      </c>
      <c r="E47" s="85"/>
      <c r="F47" s="76"/>
      <c r="G47" s="85"/>
      <c r="H47" s="86">
        <f>D47*F47</f>
        <v>0</v>
      </c>
    </row>
    <row r="48" spans="1:8" x14ac:dyDescent="0.25">
      <c r="C48" s="83"/>
      <c r="D48" s="84"/>
      <c r="E48" s="85"/>
      <c r="F48" s="76"/>
      <c r="G48" s="85"/>
      <c r="H48" s="52"/>
    </row>
    <row r="49" spans="2:8" ht="140.25" x14ac:dyDescent="0.25">
      <c r="B49" s="48" t="s">
        <v>465</v>
      </c>
      <c r="C49" s="83" t="s">
        <v>466</v>
      </c>
      <c r="D49" s="84"/>
      <c r="E49" s="85"/>
      <c r="F49" s="76"/>
      <c r="G49" s="85"/>
      <c r="H49" s="85"/>
    </row>
    <row r="50" spans="2:8" x14ac:dyDescent="0.25">
      <c r="C50" s="83"/>
      <c r="D50" s="84"/>
      <c r="E50" s="85"/>
      <c r="F50" s="76"/>
      <c r="G50" s="85"/>
      <c r="H50" s="85"/>
    </row>
    <row r="51" spans="2:8" x14ac:dyDescent="0.25">
      <c r="C51" s="83" t="s">
        <v>467</v>
      </c>
      <c r="D51" s="84">
        <v>1</v>
      </c>
      <c r="E51" s="85"/>
      <c r="F51" s="76"/>
      <c r="G51" s="85"/>
      <c r="H51" s="85">
        <f>D51*F51</f>
        <v>0</v>
      </c>
    </row>
    <row r="52" spans="2:8" x14ac:dyDescent="0.25">
      <c r="C52" s="83"/>
      <c r="D52" s="84"/>
      <c r="E52" s="85"/>
      <c r="F52" s="76"/>
      <c r="G52" s="85"/>
      <c r="H52" s="52"/>
    </row>
    <row r="53" spans="2:8" ht="89.25" x14ac:dyDescent="0.25">
      <c r="B53" s="48" t="s">
        <v>468</v>
      </c>
      <c r="C53" s="83" t="s">
        <v>469</v>
      </c>
      <c r="D53" s="84"/>
      <c r="E53" s="85"/>
      <c r="F53" s="76"/>
      <c r="G53" s="85"/>
      <c r="H53" s="85"/>
    </row>
    <row r="54" spans="2:8" x14ac:dyDescent="0.25">
      <c r="C54" s="83"/>
      <c r="D54" s="84"/>
      <c r="E54" s="85"/>
      <c r="F54" s="76"/>
      <c r="G54" s="85"/>
      <c r="H54" s="85"/>
    </row>
    <row r="55" spans="2:8" x14ac:dyDescent="0.25">
      <c r="C55" s="83" t="s">
        <v>470</v>
      </c>
      <c r="D55" s="84">
        <v>2</v>
      </c>
      <c r="E55" s="85"/>
      <c r="F55" s="76"/>
      <c r="G55" s="85"/>
      <c r="H55" s="85">
        <f>D55*F55</f>
        <v>0</v>
      </c>
    </row>
    <row r="56" spans="2:8" x14ac:dyDescent="0.25">
      <c r="C56" s="83"/>
      <c r="D56" s="84"/>
      <c r="E56" s="85"/>
      <c r="F56" s="76"/>
      <c r="G56" s="85"/>
      <c r="H56" s="52"/>
    </row>
    <row r="57" spans="2:8" ht="140.25" x14ac:dyDescent="0.25">
      <c r="B57" s="48" t="s">
        <v>471</v>
      </c>
      <c r="C57" s="83" t="s">
        <v>472</v>
      </c>
      <c r="D57" s="84"/>
      <c r="E57" s="85"/>
      <c r="F57" s="76"/>
      <c r="G57" s="85"/>
      <c r="H57" s="85"/>
    </row>
    <row r="58" spans="2:8" x14ac:dyDescent="0.25">
      <c r="C58" s="83"/>
      <c r="D58" s="84"/>
      <c r="E58" s="85"/>
      <c r="F58" s="76"/>
      <c r="G58" s="85"/>
      <c r="H58" s="85"/>
    </row>
    <row r="59" spans="2:8" x14ac:dyDescent="0.25">
      <c r="C59" s="83" t="s">
        <v>0</v>
      </c>
      <c r="D59" s="84">
        <v>1</v>
      </c>
      <c r="E59" s="85"/>
      <c r="F59" s="76"/>
      <c r="G59" s="85"/>
      <c r="H59" s="85">
        <f>D59*F59</f>
        <v>0</v>
      </c>
    </row>
    <row r="60" spans="2:8" x14ac:dyDescent="0.25">
      <c r="C60" s="83"/>
      <c r="D60" s="84"/>
      <c r="E60" s="85"/>
      <c r="F60" s="76"/>
      <c r="G60" s="85"/>
      <c r="H60" s="52"/>
    </row>
    <row r="61" spans="2:8" ht="89.25" x14ac:dyDescent="0.25">
      <c r="B61" s="48" t="s">
        <v>473</v>
      </c>
      <c r="C61" s="83" t="s">
        <v>474</v>
      </c>
      <c r="D61" s="84"/>
      <c r="E61" s="85"/>
      <c r="F61" s="76"/>
      <c r="G61" s="85"/>
      <c r="H61" s="85"/>
    </row>
    <row r="62" spans="2:8" x14ac:dyDescent="0.25">
      <c r="C62" s="83"/>
      <c r="D62" s="84"/>
      <c r="E62" s="85"/>
      <c r="F62" s="76"/>
      <c r="G62" s="85"/>
      <c r="H62" s="85"/>
    </row>
    <row r="63" spans="2:8" x14ac:dyDescent="0.25">
      <c r="C63" s="83" t="s">
        <v>0</v>
      </c>
      <c r="D63" s="84">
        <v>1</v>
      </c>
      <c r="E63" s="85"/>
      <c r="F63" s="76"/>
      <c r="G63" s="85"/>
      <c r="H63" s="85">
        <f>D63*F63</f>
        <v>0</v>
      </c>
    </row>
    <row r="64" spans="2:8" x14ac:dyDescent="0.25">
      <c r="C64" s="83"/>
      <c r="D64" s="84"/>
      <c r="E64" s="85"/>
      <c r="F64" s="76"/>
      <c r="G64" s="85"/>
      <c r="H64" s="52"/>
    </row>
    <row r="65" spans="1:8" ht="63.75" x14ac:dyDescent="0.25">
      <c r="B65" s="48" t="s">
        <v>475</v>
      </c>
      <c r="C65" s="83" t="s">
        <v>476</v>
      </c>
      <c r="D65" s="84"/>
      <c r="E65" s="85"/>
      <c r="F65" s="76"/>
      <c r="G65" s="85"/>
      <c r="H65" s="85"/>
    </row>
    <row r="66" spans="1:8" x14ac:dyDescent="0.25">
      <c r="C66" s="83"/>
      <c r="D66" s="84"/>
      <c r="E66" s="85"/>
      <c r="F66" s="76"/>
      <c r="G66" s="85"/>
      <c r="H66" s="85"/>
    </row>
    <row r="67" spans="1:8" x14ac:dyDescent="0.25">
      <c r="C67" s="83" t="s">
        <v>0</v>
      </c>
      <c r="D67" s="84">
        <v>1</v>
      </c>
      <c r="E67" s="85"/>
      <c r="F67" s="76"/>
      <c r="G67" s="85"/>
      <c r="H67" s="85">
        <f>D67*F67</f>
        <v>0</v>
      </c>
    </row>
    <row r="68" spans="1:8" x14ac:dyDescent="0.25">
      <c r="A68" s="96"/>
      <c r="B68" s="97"/>
      <c r="C68" s="98"/>
      <c r="D68" s="99"/>
      <c r="E68" s="100"/>
      <c r="F68" s="100"/>
      <c r="G68" s="100"/>
      <c r="H68" s="100"/>
    </row>
    <row r="69" spans="1:8" ht="63.75" x14ac:dyDescent="0.25">
      <c r="A69" s="96"/>
      <c r="B69" s="84" t="s">
        <v>477</v>
      </c>
      <c r="C69" s="98" t="s">
        <v>478</v>
      </c>
      <c r="D69" s="101"/>
      <c r="E69" s="102"/>
      <c r="F69" s="102"/>
      <c r="G69" s="102"/>
      <c r="H69" s="102"/>
    </row>
    <row r="70" spans="1:8" x14ac:dyDescent="0.25">
      <c r="A70" s="96"/>
      <c r="B70" s="103"/>
      <c r="C70" s="104"/>
      <c r="D70" s="101"/>
      <c r="E70" s="102"/>
      <c r="F70" s="102"/>
      <c r="G70" s="102"/>
      <c r="H70" s="102"/>
    </row>
    <row r="71" spans="1:8" x14ac:dyDescent="0.25">
      <c r="A71" s="96"/>
      <c r="B71" s="103"/>
      <c r="C71" s="105" t="s">
        <v>479</v>
      </c>
      <c r="D71" s="106">
        <v>4</v>
      </c>
      <c r="E71" s="102"/>
      <c r="F71" s="102"/>
      <c r="G71" s="102"/>
      <c r="H71" s="107">
        <f>D71*F71</f>
        <v>0</v>
      </c>
    </row>
    <row r="72" spans="1:8" x14ac:dyDescent="0.25">
      <c r="A72" s="96"/>
      <c r="B72" s="97"/>
      <c r="C72" s="98"/>
      <c r="D72" s="99"/>
      <c r="E72" s="100"/>
      <c r="F72" s="100"/>
      <c r="G72" s="100"/>
      <c r="H72" s="100"/>
    </row>
    <row r="73" spans="1:8" ht="51" x14ac:dyDescent="0.25">
      <c r="A73" s="96"/>
      <c r="B73" s="84" t="s">
        <v>480</v>
      </c>
      <c r="C73" s="98" t="s">
        <v>481</v>
      </c>
      <c r="D73" s="101"/>
      <c r="E73" s="102"/>
      <c r="F73" s="102"/>
      <c r="G73" s="102"/>
      <c r="H73" s="102"/>
    </row>
    <row r="74" spans="1:8" x14ac:dyDescent="0.25">
      <c r="A74" s="96"/>
      <c r="B74" s="103"/>
      <c r="C74" s="104"/>
      <c r="D74" s="101"/>
      <c r="E74" s="102"/>
      <c r="F74" s="102"/>
      <c r="G74" s="102"/>
      <c r="H74" s="102"/>
    </row>
    <row r="75" spans="1:8" x14ac:dyDescent="0.25">
      <c r="A75" s="96"/>
      <c r="B75" s="103"/>
      <c r="C75" s="105" t="s">
        <v>0</v>
      </c>
      <c r="D75" s="106">
        <v>1</v>
      </c>
      <c r="E75" s="102"/>
      <c r="F75" s="102"/>
      <c r="G75" s="102"/>
      <c r="H75" s="107">
        <f>D75*F75</f>
        <v>0</v>
      </c>
    </row>
    <row r="76" spans="1:8" x14ac:dyDescent="0.25">
      <c r="C76" s="83"/>
      <c r="D76" s="84"/>
      <c r="E76" s="85"/>
      <c r="F76" s="76"/>
      <c r="G76" s="85"/>
      <c r="H76" s="86"/>
    </row>
    <row r="77" spans="1:8" ht="15.75" thickBot="1" x14ac:dyDescent="0.3">
      <c r="B77" s="108"/>
      <c r="C77" s="83"/>
      <c r="D77" s="84"/>
      <c r="E77" s="85"/>
      <c r="F77" s="76"/>
      <c r="G77" s="109"/>
      <c r="H77" s="86"/>
    </row>
    <row r="78" spans="1:8" ht="15.75" thickBot="1" x14ac:dyDescent="0.3">
      <c r="A78" s="110"/>
      <c r="B78" s="111" t="s">
        <v>483</v>
      </c>
      <c r="C78" s="112"/>
      <c r="D78" s="111"/>
      <c r="E78" s="113"/>
      <c r="F78" s="114"/>
      <c r="G78" s="113"/>
      <c r="H78" s="115">
        <f>SUM(H12:H76)</f>
        <v>0</v>
      </c>
    </row>
    <row r="79" spans="1:8" x14ac:dyDescent="0.25">
      <c r="C79" s="83"/>
      <c r="D79" s="84"/>
      <c r="E79" s="52"/>
      <c r="F79" s="116"/>
      <c r="G79" s="52"/>
      <c r="H79" s="52"/>
    </row>
    <row r="80" spans="1:8" x14ac:dyDescent="0.25">
      <c r="C80" s="95" t="s">
        <v>484</v>
      </c>
      <c r="D80" s="84"/>
      <c r="E80" s="52"/>
      <c r="F80" s="116"/>
      <c r="G80" s="52"/>
      <c r="H80" s="52"/>
    </row>
    <row r="81" spans="1:8" ht="51" x14ac:dyDescent="0.25">
      <c r="C81" s="117" t="s">
        <v>485</v>
      </c>
      <c r="D81" s="48"/>
      <c r="F81" s="118"/>
      <c r="H81" s="118"/>
    </row>
    <row r="82" spans="1:8" ht="38.25" x14ac:dyDescent="0.25">
      <c r="C82" s="117" t="s">
        <v>3</v>
      </c>
      <c r="D82" s="48"/>
      <c r="F82" s="118"/>
      <c r="H82" s="118"/>
    </row>
    <row r="83" spans="1:8" x14ac:dyDescent="0.25">
      <c r="B83" s="84"/>
      <c r="C83" s="83"/>
      <c r="D83" s="84"/>
      <c r="E83" s="52"/>
      <c r="F83" s="52"/>
      <c r="G83" s="52"/>
      <c r="H83" s="86"/>
    </row>
    <row r="84" spans="1:8" x14ac:dyDescent="0.25">
      <c r="C84" s="117"/>
      <c r="D84" s="48"/>
      <c r="F84" s="118"/>
      <c r="H84" s="118"/>
    </row>
    <row r="85" spans="1:8" x14ac:dyDescent="0.25">
      <c r="A85" s="77"/>
      <c r="B85" s="78" t="s">
        <v>486</v>
      </c>
      <c r="C85" s="79" t="s">
        <v>487</v>
      </c>
      <c r="D85" s="87"/>
      <c r="E85" s="81"/>
      <c r="F85" s="81"/>
      <c r="G85" s="81"/>
      <c r="H85" s="119"/>
    </row>
    <row r="86" spans="1:8" x14ac:dyDescent="0.25">
      <c r="C86" s="120"/>
      <c r="D86" s="84"/>
      <c r="E86" s="90"/>
      <c r="F86" s="91"/>
      <c r="G86" s="90"/>
      <c r="H86" s="84"/>
    </row>
    <row r="87" spans="1:8" ht="409.5" x14ac:dyDescent="0.25">
      <c r="B87" s="48" t="s">
        <v>440</v>
      </c>
      <c r="C87" s="89" t="s">
        <v>488</v>
      </c>
      <c r="D87" s="84"/>
      <c r="E87" s="90"/>
      <c r="F87" s="91"/>
      <c r="G87" s="90"/>
      <c r="H87" s="92"/>
    </row>
    <row r="88" spans="1:8" x14ac:dyDescent="0.25">
      <c r="C88" s="83"/>
      <c r="D88" s="84"/>
      <c r="E88" s="90"/>
      <c r="F88" s="91"/>
      <c r="G88" s="90"/>
      <c r="H88" s="92"/>
    </row>
    <row r="89" spans="1:8" x14ac:dyDescent="0.25">
      <c r="C89" s="83" t="s">
        <v>0</v>
      </c>
      <c r="D89" s="84">
        <v>1</v>
      </c>
      <c r="E89" s="90"/>
      <c r="F89" s="91"/>
      <c r="G89" s="90"/>
      <c r="H89" s="92">
        <f>D89*F89</f>
        <v>0</v>
      </c>
    </row>
    <row r="90" spans="1:8" x14ac:dyDescent="0.25">
      <c r="C90" s="83"/>
      <c r="D90" s="84"/>
      <c r="E90" s="90"/>
      <c r="F90" s="91"/>
      <c r="G90" s="90"/>
      <c r="H90" s="92"/>
    </row>
    <row r="91" spans="1:8" ht="216.75" x14ac:dyDescent="0.25">
      <c r="B91" s="48" t="s">
        <v>444</v>
      </c>
      <c r="C91" s="89" t="s">
        <v>489</v>
      </c>
      <c r="D91" s="84"/>
      <c r="E91" s="90"/>
      <c r="F91" s="91"/>
      <c r="G91" s="90"/>
      <c r="H91" s="92"/>
    </row>
    <row r="92" spans="1:8" x14ac:dyDescent="0.25">
      <c r="C92" s="83"/>
      <c r="D92" s="84"/>
      <c r="E92" s="90"/>
      <c r="F92" s="91"/>
      <c r="G92" s="90"/>
      <c r="H92" s="92"/>
    </row>
    <row r="93" spans="1:8" x14ac:dyDescent="0.25">
      <c r="C93" s="83" t="s">
        <v>0</v>
      </c>
      <c r="D93" s="84">
        <v>1</v>
      </c>
      <c r="E93" s="90"/>
      <c r="F93" s="91"/>
      <c r="G93" s="90"/>
      <c r="H93" s="92">
        <f>D93*F93</f>
        <v>0</v>
      </c>
    </row>
    <row r="94" spans="1:8" x14ac:dyDescent="0.25">
      <c r="A94" s="49"/>
      <c r="B94" s="49"/>
      <c r="D94" s="49"/>
      <c r="E94" s="49"/>
      <c r="F94" s="49"/>
      <c r="G94" s="49"/>
      <c r="H94" s="92"/>
    </row>
    <row r="95" spans="1:8" ht="140.25" x14ac:dyDescent="0.25">
      <c r="A95" s="49"/>
      <c r="B95" s="48" t="s">
        <v>446</v>
      </c>
      <c r="C95" s="83" t="s">
        <v>490</v>
      </c>
      <c r="D95" s="49"/>
      <c r="E95" s="49"/>
      <c r="F95" s="49"/>
      <c r="G95" s="49"/>
      <c r="H95" s="92"/>
    </row>
    <row r="96" spans="1:8" x14ac:dyDescent="0.25">
      <c r="A96" s="49"/>
      <c r="B96" s="49"/>
      <c r="D96" s="49"/>
      <c r="E96" s="49"/>
      <c r="F96" s="49"/>
      <c r="G96" s="49"/>
      <c r="H96" s="92"/>
    </row>
    <row r="97" spans="1:8" x14ac:dyDescent="0.25">
      <c r="A97" s="49"/>
      <c r="B97" s="49"/>
      <c r="C97" s="83" t="s">
        <v>0</v>
      </c>
      <c r="D97" s="84">
        <v>1</v>
      </c>
      <c r="E97" s="90"/>
      <c r="F97" s="91"/>
      <c r="G97" s="90"/>
      <c r="H97" s="92">
        <f>D97*F97</f>
        <v>0</v>
      </c>
    </row>
    <row r="98" spans="1:8" ht="15.75" thickBot="1" x14ac:dyDescent="0.3">
      <c r="C98" s="83"/>
      <c r="D98" s="84"/>
      <c r="E98" s="85"/>
      <c r="F98" s="76"/>
      <c r="G98" s="85"/>
      <c r="H98" s="52"/>
    </row>
    <row r="99" spans="1:8" ht="15.75" thickBot="1" x14ac:dyDescent="0.3">
      <c r="A99" s="110"/>
      <c r="B99" s="111" t="s">
        <v>483</v>
      </c>
      <c r="C99" s="112"/>
      <c r="D99" s="111"/>
      <c r="E99" s="113"/>
      <c r="F99" s="114"/>
      <c r="G99" s="113"/>
      <c r="H99" s="115">
        <f>SUM(H87:H97)</f>
        <v>0</v>
      </c>
    </row>
    <row r="100" spans="1:8" x14ac:dyDescent="0.25">
      <c r="C100" s="83"/>
      <c r="D100" s="84"/>
      <c r="E100" s="52"/>
      <c r="F100" s="116"/>
      <c r="G100" s="52"/>
      <c r="H100" s="52"/>
    </row>
    <row r="101" spans="1:8" x14ac:dyDescent="0.25">
      <c r="C101" s="95" t="s">
        <v>484</v>
      </c>
      <c r="D101" s="84"/>
      <c r="E101" s="52"/>
      <c r="F101" s="116"/>
      <c r="G101" s="52"/>
      <c r="H101" s="52"/>
    </row>
    <row r="102" spans="1:8" ht="51" x14ac:dyDescent="0.25">
      <c r="C102" s="117" t="s">
        <v>485</v>
      </c>
      <c r="D102" s="48"/>
      <c r="F102" s="118"/>
      <c r="H102" s="118"/>
    </row>
    <row r="103" spans="1:8" ht="63.75" x14ac:dyDescent="0.25">
      <c r="C103" s="117" t="s">
        <v>491</v>
      </c>
      <c r="D103" s="48"/>
      <c r="F103" s="118"/>
      <c r="H103" s="118"/>
    </row>
    <row r="104" spans="1:8" x14ac:dyDescent="0.25">
      <c r="B104" s="84"/>
      <c r="C104" s="83"/>
      <c r="D104" s="84"/>
      <c r="E104" s="52"/>
      <c r="F104" s="52"/>
      <c r="G104" s="52"/>
      <c r="H104" s="86"/>
    </row>
    <row r="105" spans="1:8" x14ac:dyDescent="0.25">
      <c r="B105" s="93"/>
      <c r="C105" s="83"/>
      <c r="D105" s="75"/>
      <c r="E105" s="52"/>
      <c r="F105" s="52"/>
      <c r="G105" s="52"/>
      <c r="H105" s="86"/>
    </row>
    <row r="106" spans="1:8" x14ac:dyDescent="0.25">
      <c r="A106" s="77"/>
      <c r="B106" s="121" t="s">
        <v>492</v>
      </c>
      <c r="C106" s="79" t="s">
        <v>493</v>
      </c>
      <c r="D106" s="87"/>
      <c r="E106" s="122"/>
      <c r="F106" s="122"/>
      <c r="G106" s="122"/>
      <c r="H106" s="88"/>
    </row>
    <row r="107" spans="1:8" x14ac:dyDescent="0.25">
      <c r="A107"/>
      <c r="C107" s="123"/>
      <c r="D107" s="124"/>
      <c r="E107"/>
      <c r="F107"/>
      <c r="G107"/>
      <c r="H107"/>
    </row>
    <row r="108" spans="1:8" ht="114.75" x14ac:dyDescent="0.25">
      <c r="A108"/>
      <c r="B108" s="48" t="s">
        <v>440</v>
      </c>
      <c r="C108" s="89" t="s">
        <v>494</v>
      </c>
      <c r="D108" s="101"/>
      <c r="E108" s="102"/>
      <c r="F108" s="102"/>
      <c r="G108" s="102"/>
      <c r="H108" s="102"/>
    </row>
    <row r="109" spans="1:8" x14ac:dyDescent="0.25">
      <c r="A109"/>
      <c r="C109" s="104"/>
      <c r="D109" s="101"/>
      <c r="E109" s="102"/>
      <c r="F109" s="102"/>
      <c r="G109" s="102"/>
      <c r="H109" s="102"/>
    </row>
    <row r="110" spans="1:8" x14ac:dyDescent="0.25">
      <c r="A110" s="102"/>
      <c r="C110" s="125" t="s">
        <v>495</v>
      </c>
      <c r="D110" s="101">
        <v>2</v>
      </c>
      <c r="E110" s="102"/>
      <c r="F110" s="102"/>
      <c r="G110" s="102"/>
      <c r="H110" s="107">
        <f t="shared" ref="H110" si="1">D110*F110</f>
        <v>0</v>
      </c>
    </row>
    <row r="111" spans="1:8" x14ac:dyDescent="0.25">
      <c r="A111"/>
      <c r="C111" s="89"/>
      <c r="D111" s="101"/>
      <c r="E111" s="102"/>
      <c r="F111" s="102"/>
      <c r="G111" s="102"/>
      <c r="H111" s="102"/>
    </row>
    <row r="112" spans="1:8" ht="114.75" x14ac:dyDescent="0.25">
      <c r="A112"/>
      <c r="B112" s="48" t="s">
        <v>444</v>
      </c>
      <c r="C112" s="89" t="s">
        <v>496</v>
      </c>
      <c r="D112" s="101"/>
      <c r="E112" s="102"/>
      <c r="F112" s="102"/>
      <c r="G112" s="102"/>
      <c r="H112" s="102"/>
    </row>
    <row r="113" spans="1:8" x14ac:dyDescent="0.25">
      <c r="A113"/>
      <c r="C113" s="104"/>
      <c r="D113" s="101"/>
      <c r="E113" s="102"/>
      <c r="F113" s="102"/>
      <c r="G113" s="102"/>
      <c r="H113" s="107"/>
    </row>
    <row r="114" spans="1:8" x14ac:dyDescent="0.25">
      <c r="A114"/>
      <c r="C114" s="104" t="s">
        <v>497</v>
      </c>
      <c r="D114" s="101">
        <v>2</v>
      </c>
      <c r="E114" s="102"/>
      <c r="F114" s="102"/>
      <c r="G114" s="102"/>
      <c r="H114" s="107">
        <f>D114*F114</f>
        <v>0</v>
      </c>
    </row>
    <row r="115" spans="1:8" x14ac:dyDescent="0.25">
      <c r="B115" s="95"/>
      <c r="C115" s="74"/>
    </row>
    <row r="116" spans="1:8" ht="127.5" x14ac:dyDescent="0.25">
      <c r="B116" s="48" t="s">
        <v>446</v>
      </c>
      <c r="C116" s="89" t="s">
        <v>498</v>
      </c>
      <c r="D116" s="84"/>
      <c r="E116" s="52"/>
      <c r="F116" s="52"/>
      <c r="G116" s="52"/>
      <c r="H116" s="52"/>
    </row>
    <row r="117" spans="1:8" ht="63.75" x14ac:dyDescent="0.25">
      <c r="C117" s="83" t="s">
        <v>499</v>
      </c>
      <c r="D117" s="84"/>
      <c r="E117" s="52"/>
      <c r="F117" s="52"/>
      <c r="G117" s="52"/>
      <c r="H117" s="52"/>
    </row>
    <row r="118" spans="1:8" x14ac:dyDescent="0.25">
      <c r="C118" s="83"/>
      <c r="D118" s="84"/>
      <c r="E118" s="52"/>
      <c r="F118" s="52"/>
      <c r="G118" s="52"/>
      <c r="H118" s="52"/>
    </row>
    <row r="119" spans="1:8" x14ac:dyDescent="0.25">
      <c r="A119" s="49"/>
      <c r="B119" s="84"/>
      <c r="C119" s="125" t="s">
        <v>442</v>
      </c>
      <c r="D119" s="84">
        <v>2</v>
      </c>
      <c r="E119" s="52"/>
      <c r="F119" s="52"/>
      <c r="G119" s="52"/>
      <c r="H119" s="86">
        <f>D119*F119</f>
        <v>0</v>
      </c>
    </row>
    <row r="120" spans="1:8" x14ac:dyDescent="0.25">
      <c r="B120" s="108"/>
      <c r="C120" s="83"/>
      <c r="D120" s="84"/>
      <c r="E120" s="52"/>
      <c r="F120" s="52"/>
      <c r="G120" s="52"/>
      <c r="H120" s="52"/>
    </row>
    <row r="121" spans="1:8" ht="127.5" x14ac:dyDescent="0.25">
      <c r="B121" s="48" t="s">
        <v>448</v>
      </c>
      <c r="C121" s="89" t="s">
        <v>500</v>
      </c>
      <c r="D121" s="84"/>
      <c r="E121" s="52"/>
      <c r="F121" s="52"/>
      <c r="G121" s="52"/>
      <c r="H121" s="52"/>
    </row>
    <row r="122" spans="1:8" ht="63.75" x14ac:dyDescent="0.25">
      <c r="C122" s="83" t="s">
        <v>499</v>
      </c>
      <c r="D122" s="84"/>
      <c r="E122" s="52"/>
      <c r="F122" s="52"/>
      <c r="G122" s="52"/>
      <c r="H122" s="52"/>
    </row>
    <row r="123" spans="1:8" x14ac:dyDescent="0.25">
      <c r="B123" s="84"/>
      <c r="C123" s="83"/>
      <c r="D123" s="84"/>
      <c r="E123" s="52"/>
      <c r="F123" s="52"/>
      <c r="G123" s="52"/>
      <c r="H123" s="86"/>
    </row>
    <row r="124" spans="1:8" x14ac:dyDescent="0.25">
      <c r="B124" s="84"/>
      <c r="C124" s="83" t="s">
        <v>501</v>
      </c>
      <c r="D124" s="84">
        <v>2</v>
      </c>
      <c r="E124" s="52"/>
      <c r="F124" s="52"/>
      <c r="G124" s="52"/>
      <c r="H124" s="86">
        <f>D124*F124</f>
        <v>0</v>
      </c>
    </row>
    <row r="125" spans="1:8" x14ac:dyDescent="0.25">
      <c r="B125" s="108"/>
      <c r="C125" s="83"/>
      <c r="D125" s="84"/>
      <c r="E125" s="52"/>
      <c r="F125" s="76"/>
      <c r="G125" s="52"/>
      <c r="H125" s="76"/>
    </row>
    <row r="126" spans="1:8" ht="102" x14ac:dyDescent="0.25">
      <c r="B126" s="48" t="s">
        <v>451</v>
      </c>
      <c r="C126" s="83" t="s">
        <v>502</v>
      </c>
      <c r="D126" s="84"/>
      <c r="E126" s="52"/>
      <c r="F126" s="76"/>
      <c r="G126" s="52"/>
      <c r="H126" s="76"/>
    </row>
    <row r="127" spans="1:8" x14ac:dyDescent="0.25">
      <c r="B127" s="84"/>
      <c r="C127" s="83"/>
      <c r="D127" s="84"/>
      <c r="E127" s="52"/>
      <c r="F127" s="76"/>
      <c r="G127" s="52"/>
      <c r="H127" s="85"/>
    </row>
    <row r="128" spans="1:8" x14ac:dyDescent="0.25">
      <c r="A128" s="49"/>
      <c r="B128" s="84"/>
      <c r="C128" s="83" t="s">
        <v>443</v>
      </c>
      <c r="D128" s="75">
        <v>2</v>
      </c>
      <c r="E128" s="52"/>
      <c r="F128" s="76"/>
      <c r="G128" s="52"/>
      <c r="H128" s="85">
        <f>D128*F128</f>
        <v>0</v>
      </c>
    </row>
    <row r="129" spans="1:8" x14ac:dyDescent="0.25">
      <c r="A129" s="49"/>
      <c r="B129" s="84"/>
      <c r="C129" s="83" t="s">
        <v>503</v>
      </c>
      <c r="D129" s="75">
        <v>4</v>
      </c>
      <c r="E129" s="52"/>
      <c r="F129" s="76"/>
      <c r="G129" s="52"/>
      <c r="H129" s="85">
        <f>D129*F129</f>
        <v>0</v>
      </c>
    </row>
    <row r="130" spans="1:8" x14ac:dyDescent="0.25">
      <c r="B130" s="84"/>
      <c r="C130" s="83"/>
      <c r="D130" s="84"/>
      <c r="E130" s="49"/>
      <c r="F130" s="49"/>
      <c r="G130" s="49"/>
      <c r="H130" s="49"/>
    </row>
    <row r="131" spans="1:8" ht="89.25" x14ac:dyDescent="0.25">
      <c r="B131" s="48" t="s">
        <v>453</v>
      </c>
      <c r="C131" s="83" t="s">
        <v>504</v>
      </c>
      <c r="D131" s="84"/>
      <c r="E131" s="49"/>
      <c r="F131" s="49"/>
      <c r="G131" s="49"/>
      <c r="H131" s="49"/>
    </row>
    <row r="132" spans="1:8" x14ac:dyDescent="0.25">
      <c r="B132" s="84"/>
      <c r="C132" s="83"/>
      <c r="D132" s="84"/>
      <c r="E132" s="49"/>
      <c r="F132" s="49"/>
      <c r="G132" s="49"/>
      <c r="H132" s="49"/>
    </row>
    <row r="133" spans="1:8" x14ac:dyDescent="0.25">
      <c r="B133" s="84"/>
      <c r="C133" s="49" t="s">
        <v>442</v>
      </c>
      <c r="D133" s="75">
        <v>2</v>
      </c>
      <c r="E133" s="49"/>
      <c r="F133" s="49"/>
      <c r="G133" s="49"/>
      <c r="H133" s="92">
        <f>D133*F133</f>
        <v>0</v>
      </c>
    </row>
    <row r="134" spans="1:8" x14ac:dyDescent="0.25">
      <c r="A134" s="49"/>
      <c r="B134" s="108"/>
      <c r="C134" s="83"/>
      <c r="D134" s="84"/>
      <c r="E134" s="49"/>
      <c r="F134" s="49"/>
      <c r="G134" s="49"/>
      <c r="H134" s="49"/>
    </row>
    <row r="135" spans="1:8" ht="76.5" x14ac:dyDescent="0.25">
      <c r="A135" s="49"/>
      <c r="B135" s="84" t="s">
        <v>458</v>
      </c>
      <c r="C135" s="83" t="s">
        <v>505</v>
      </c>
      <c r="D135" s="84"/>
      <c r="E135" s="49"/>
      <c r="F135" s="49"/>
      <c r="G135" s="49"/>
      <c r="H135" s="49"/>
    </row>
    <row r="136" spans="1:8" x14ac:dyDescent="0.25">
      <c r="A136" s="49"/>
      <c r="B136" s="84"/>
      <c r="C136" s="83"/>
      <c r="D136" s="84"/>
      <c r="E136" s="49"/>
      <c r="F136" s="49"/>
      <c r="G136" s="49"/>
      <c r="H136" s="92"/>
    </row>
    <row r="137" spans="1:8" x14ac:dyDescent="0.25">
      <c r="A137" s="49"/>
      <c r="B137" s="84"/>
      <c r="C137" s="83" t="s">
        <v>442</v>
      </c>
      <c r="D137" s="84">
        <v>4</v>
      </c>
      <c r="E137" s="49"/>
      <c r="F137" s="49"/>
      <c r="G137" s="49"/>
      <c r="H137" s="92">
        <f>D137*F137</f>
        <v>0</v>
      </c>
    </row>
    <row r="138" spans="1:8" x14ac:dyDescent="0.25">
      <c r="C138" s="126"/>
      <c r="D138" s="84"/>
      <c r="E138" s="49"/>
      <c r="F138" s="84"/>
      <c r="G138" s="49"/>
      <c r="H138" s="92"/>
    </row>
    <row r="139" spans="1:8" ht="229.5" x14ac:dyDescent="0.25">
      <c r="B139" s="48" t="s">
        <v>461</v>
      </c>
      <c r="C139" s="126" t="s">
        <v>506</v>
      </c>
      <c r="D139" s="84"/>
      <c r="E139" s="49"/>
      <c r="F139" s="84"/>
      <c r="G139" s="49"/>
      <c r="H139" s="127"/>
    </row>
    <row r="140" spans="1:8" x14ac:dyDescent="0.25">
      <c r="C140" s="126"/>
      <c r="D140" s="48"/>
      <c r="E140" s="47"/>
      <c r="F140" s="47"/>
      <c r="G140" s="47"/>
      <c r="H140" s="92"/>
    </row>
    <row r="141" spans="1:8" x14ac:dyDescent="0.25">
      <c r="C141" s="126" t="s">
        <v>507</v>
      </c>
      <c r="D141" s="48">
        <v>4</v>
      </c>
      <c r="E141" s="47"/>
      <c r="F141" s="47"/>
      <c r="G141" s="47"/>
      <c r="H141" s="92">
        <f>D141*F141</f>
        <v>0</v>
      </c>
    </row>
    <row r="142" spans="1:8" x14ac:dyDescent="0.25">
      <c r="C142" s="126" t="s">
        <v>508</v>
      </c>
      <c r="D142" s="48">
        <v>48</v>
      </c>
      <c r="E142" s="47"/>
      <c r="F142" s="47"/>
      <c r="G142" s="47"/>
      <c r="H142" s="92">
        <f>D142*F142</f>
        <v>0</v>
      </c>
    </row>
    <row r="143" spans="1:8" x14ac:dyDescent="0.25">
      <c r="C143" s="126" t="s">
        <v>509</v>
      </c>
      <c r="D143" s="48">
        <v>12</v>
      </c>
      <c r="E143" s="47"/>
      <c r="F143" s="47"/>
      <c r="G143" s="47"/>
      <c r="H143" s="92">
        <f>D143*F143</f>
        <v>0</v>
      </c>
    </row>
    <row r="144" spans="1:8" x14ac:dyDescent="0.25">
      <c r="C144" s="83"/>
      <c r="D144" s="84"/>
      <c r="E144" s="52"/>
      <c r="F144" s="116"/>
      <c r="G144" s="52"/>
      <c r="H144" s="128"/>
    </row>
    <row r="145" spans="1:8" ht="140.25" x14ac:dyDescent="0.25">
      <c r="B145" s="48" t="s">
        <v>465</v>
      </c>
      <c r="C145" s="83" t="s">
        <v>510</v>
      </c>
      <c r="D145" s="84"/>
      <c r="E145" s="52"/>
      <c r="F145" s="116"/>
      <c r="G145" s="52"/>
      <c r="H145" s="128"/>
    </row>
    <row r="146" spans="1:8" x14ac:dyDescent="0.25">
      <c r="C146" s="83"/>
      <c r="D146" s="84"/>
      <c r="E146" s="52"/>
      <c r="F146" s="116"/>
      <c r="G146" s="52"/>
      <c r="H146" s="128"/>
    </row>
    <row r="147" spans="1:8" x14ac:dyDescent="0.25">
      <c r="C147" s="83" t="s">
        <v>7</v>
      </c>
      <c r="D147" s="47">
        <v>2</v>
      </c>
      <c r="E147" s="52"/>
      <c r="F147" s="116"/>
      <c r="G147" s="52"/>
      <c r="H147" s="86">
        <f>D147*F147</f>
        <v>0</v>
      </c>
    </row>
    <row r="148" spans="1:8" x14ac:dyDescent="0.25">
      <c r="A148" s="49"/>
      <c r="B148" s="95"/>
      <c r="C148" s="129"/>
      <c r="D148" s="75"/>
      <c r="E148" s="49"/>
      <c r="F148" s="90"/>
      <c r="G148" s="49"/>
      <c r="H148" s="49"/>
    </row>
    <row r="149" spans="1:8" ht="165.75" x14ac:dyDescent="0.25">
      <c r="A149" s="49"/>
      <c r="B149" s="84" t="s">
        <v>468</v>
      </c>
      <c r="C149" s="89" t="s">
        <v>511</v>
      </c>
      <c r="D149" s="84"/>
      <c r="E149" s="49"/>
      <c r="F149" s="90"/>
      <c r="G149" s="49"/>
      <c r="H149" s="49"/>
    </row>
    <row r="150" spans="1:8" x14ac:dyDescent="0.25">
      <c r="A150" s="49"/>
      <c r="B150" s="84"/>
      <c r="C150" s="83"/>
      <c r="D150" s="84"/>
      <c r="E150" s="49"/>
      <c r="F150" s="90"/>
      <c r="G150" s="49"/>
      <c r="H150" s="49"/>
    </row>
    <row r="151" spans="1:8" x14ac:dyDescent="0.25">
      <c r="A151" s="49"/>
      <c r="B151" s="84"/>
      <c r="C151" s="125" t="s">
        <v>512</v>
      </c>
      <c r="D151" s="84">
        <v>1</v>
      </c>
      <c r="E151" s="49"/>
      <c r="F151" s="90"/>
      <c r="G151" s="49"/>
      <c r="H151" s="92">
        <f>D151*F151</f>
        <v>0</v>
      </c>
    </row>
    <row r="152" spans="1:8" x14ac:dyDescent="0.25">
      <c r="A152" s="130"/>
      <c r="C152" s="83"/>
      <c r="D152" s="48"/>
      <c r="E152" s="131"/>
      <c r="F152" s="132"/>
      <c r="G152" s="90"/>
      <c r="H152" s="92"/>
    </row>
    <row r="153" spans="1:8" ht="127.5" x14ac:dyDescent="0.25">
      <c r="A153" s="130"/>
      <c r="B153" s="48" t="s">
        <v>471</v>
      </c>
      <c r="C153" s="83" t="s">
        <v>513</v>
      </c>
      <c r="D153" s="48"/>
      <c r="E153" s="131"/>
      <c r="F153" s="132"/>
      <c r="G153" s="131"/>
      <c r="H153" s="92"/>
    </row>
    <row r="154" spans="1:8" x14ac:dyDescent="0.25">
      <c r="A154" s="130"/>
      <c r="C154" s="83"/>
      <c r="D154" s="48"/>
      <c r="E154" s="131"/>
      <c r="F154" s="132"/>
      <c r="G154" s="131"/>
      <c r="H154" s="92"/>
    </row>
    <row r="155" spans="1:8" x14ac:dyDescent="0.25">
      <c r="A155" s="130"/>
      <c r="C155" s="83" t="s">
        <v>514</v>
      </c>
      <c r="D155" s="48">
        <v>1</v>
      </c>
      <c r="E155" s="131"/>
      <c r="F155" s="132"/>
      <c r="G155" s="90"/>
      <c r="H155" s="92">
        <f>D155*F155</f>
        <v>0</v>
      </c>
    </row>
    <row r="156" spans="1:8" x14ac:dyDescent="0.25">
      <c r="A156" s="130"/>
      <c r="C156" s="83"/>
      <c r="D156" s="48"/>
      <c r="E156" s="131"/>
      <c r="F156" s="132"/>
      <c r="G156" s="90"/>
      <c r="H156" s="92"/>
    </row>
    <row r="157" spans="1:8" ht="102" x14ac:dyDescent="0.25">
      <c r="A157" s="130"/>
      <c r="B157" s="48" t="s">
        <v>473</v>
      </c>
      <c r="C157" s="83" t="s">
        <v>515</v>
      </c>
      <c r="D157" s="48"/>
      <c r="E157" s="131"/>
      <c r="F157" s="132"/>
      <c r="G157" s="131"/>
      <c r="H157" s="92"/>
    </row>
    <row r="158" spans="1:8" x14ac:dyDescent="0.25">
      <c r="A158" s="130"/>
      <c r="C158" s="83"/>
      <c r="D158" s="48"/>
      <c r="E158" s="131"/>
      <c r="F158" s="132"/>
      <c r="G158" s="131"/>
      <c r="H158" s="92"/>
    </row>
    <row r="159" spans="1:8" x14ac:dyDescent="0.25">
      <c r="A159" s="130"/>
      <c r="C159" s="83" t="s">
        <v>0</v>
      </c>
      <c r="D159" s="48">
        <v>1</v>
      </c>
      <c r="E159" s="131"/>
      <c r="F159" s="132"/>
      <c r="G159" s="90"/>
      <c r="H159" s="92">
        <f>D159*F159</f>
        <v>0</v>
      </c>
    </row>
    <row r="160" spans="1:8" x14ac:dyDescent="0.25">
      <c r="A160" s="130"/>
      <c r="C160" s="83"/>
      <c r="D160" s="48"/>
      <c r="E160" s="131"/>
      <c r="F160" s="132"/>
      <c r="G160" s="90"/>
      <c r="H160" s="92"/>
    </row>
    <row r="161" spans="1:8" ht="102" x14ac:dyDescent="0.25">
      <c r="A161" s="130"/>
      <c r="B161" s="48" t="s">
        <v>475</v>
      </c>
      <c r="C161" s="133" t="s">
        <v>516</v>
      </c>
      <c r="D161" s="48"/>
      <c r="E161" s="131"/>
      <c r="F161" s="132"/>
      <c r="G161" s="131"/>
      <c r="H161" s="92"/>
    </row>
    <row r="162" spans="1:8" x14ac:dyDescent="0.25">
      <c r="A162" s="130"/>
      <c r="C162" s="83"/>
      <c r="D162" s="48"/>
      <c r="E162" s="131"/>
      <c r="F162" s="132"/>
      <c r="G162" s="131"/>
      <c r="H162" s="92"/>
    </row>
    <row r="163" spans="1:8" x14ac:dyDescent="0.25">
      <c r="A163" s="130"/>
      <c r="C163" s="83" t="s">
        <v>517</v>
      </c>
      <c r="D163" s="48">
        <v>2</v>
      </c>
      <c r="E163" s="131"/>
      <c r="F163" s="132"/>
      <c r="G163" s="90"/>
      <c r="H163" s="92">
        <f>D163*F163</f>
        <v>0</v>
      </c>
    </row>
    <row r="164" spans="1:8" x14ac:dyDescent="0.25">
      <c r="A164" s="96"/>
      <c r="B164" s="97"/>
      <c r="C164" s="98"/>
      <c r="D164" s="99"/>
      <c r="E164" s="100"/>
      <c r="F164" s="100"/>
      <c r="G164" s="100"/>
      <c r="H164" s="100"/>
    </row>
    <row r="165" spans="1:8" ht="76.5" x14ac:dyDescent="0.25">
      <c r="A165" s="96"/>
      <c r="B165" s="84" t="s">
        <v>477</v>
      </c>
      <c r="C165" s="98" t="s">
        <v>518</v>
      </c>
      <c r="D165" s="101"/>
      <c r="E165" s="102"/>
      <c r="F165" s="102"/>
      <c r="G165" s="102"/>
      <c r="H165" s="102"/>
    </row>
    <row r="166" spans="1:8" x14ac:dyDescent="0.25">
      <c r="A166" s="96"/>
      <c r="B166" s="103"/>
      <c r="C166" s="104"/>
      <c r="D166" s="101"/>
      <c r="E166" s="102"/>
      <c r="F166" s="102"/>
      <c r="G166" s="102"/>
      <c r="H166" s="102"/>
    </row>
    <row r="167" spans="1:8" x14ac:dyDescent="0.25">
      <c r="A167" s="96"/>
      <c r="B167" s="103"/>
      <c r="C167" s="105" t="s">
        <v>519</v>
      </c>
      <c r="D167" s="106">
        <v>4</v>
      </c>
      <c r="E167" s="102"/>
      <c r="F167" s="102"/>
      <c r="G167" s="102"/>
      <c r="H167" s="107">
        <f>D167*F167</f>
        <v>0</v>
      </c>
    </row>
    <row r="168" spans="1:8" x14ac:dyDescent="0.25">
      <c r="B168" s="108"/>
      <c r="C168" s="83"/>
      <c r="D168" s="84"/>
      <c r="E168" s="52"/>
      <c r="F168" s="76"/>
      <c r="G168" s="76"/>
      <c r="H168" s="76"/>
    </row>
    <row r="169" spans="1:8" x14ac:dyDescent="0.25">
      <c r="B169" s="108"/>
      <c r="C169" s="134" t="s">
        <v>520</v>
      </c>
      <c r="D169" s="84"/>
      <c r="E169" s="52"/>
      <c r="F169" s="76"/>
      <c r="G169" s="76"/>
      <c r="H169" s="76"/>
    </row>
    <row r="170" spans="1:8" ht="140.25" x14ac:dyDescent="0.25">
      <c r="A170" s="130"/>
      <c r="B170" s="48" t="s">
        <v>480</v>
      </c>
      <c r="C170" s="133" t="s">
        <v>521</v>
      </c>
      <c r="D170" s="48"/>
      <c r="E170" s="131"/>
      <c r="F170" s="132"/>
      <c r="G170" s="131"/>
      <c r="H170" s="92"/>
    </row>
    <row r="171" spans="1:8" x14ac:dyDescent="0.25">
      <c r="A171" s="130"/>
      <c r="C171" s="83"/>
      <c r="D171" s="48"/>
      <c r="E171" s="131"/>
      <c r="F171" s="132"/>
      <c r="G171" s="131"/>
      <c r="H171" s="92"/>
    </row>
    <row r="172" spans="1:8" x14ac:dyDescent="0.25">
      <c r="A172" s="130"/>
      <c r="C172" s="83" t="s">
        <v>522</v>
      </c>
      <c r="D172" s="48">
        <v>5.4</v>
      </c>
      <c r="E172" s="131"/>
      <c r="F172" s="132"/>
      <c r="G172" s="90"/>
      <c r="H172" s="92">
        <f>D172*F172</f>
        <v>0</v>
      </c>
    </row>
    <row r="173" spans="1:8" x14ac:dyDescent="0.25">
      <c r="B173" s="108"/>
      <c r="C173" s="83"/>
      <c r="D173" s="84"/>
      <c r="E173" s="52"/>
      <c r="F173" s="76"/>
      <c r="G173" s="76"/>
      <c r="H173" s="76"/>
    </row>
    <row r="174" spans="1:8" ht="15.75" thickBot="1" x14ac:dyDescent="0.3">
      <c r="C174" s="83"/>
      <c r="D174" s="48"/>
      <c r="F174" s="118"/>
      <c r="H174" s="118"/>
    </row>
    <row r="175" spans="1:8" ht="15.75" thickBot="1" x14ac:dyDescent="0.3">
      <c r="A175" s="110"/>
      <c r="B175" s="111" t="s">
        <v>483</v>
      </c>
      <c r="C175" s="112"/>
      <c r="D175" s="111"/>
      <c r="E175" s="135"/>
      <c r="F175" s="136"/>
      <c r="G175" s="135"/>
      <c r="H175" s="115">
        <f>SUM(H108:H173)</f>
        <v>0</v>
      </c>
    </row>
    <row r="176" spans="1:8" x14ac:dyDescent="0.25">
      <c r="C176" s="83"/>
      <c r="D176" s="84"/>
      <c r="E176" s="52"/>
      <c r="F176" s="52"/>
      <c r="G176" s="52"/>
      <c r="H176" s="52"/>
    </row>
    <row r="177" spans="1:8" x14ac:dyDescent="0.25">
      <c r="C177" s="95" t="s">
        <v>484</v>
      </c>
      <c r="D177" s="84"/>
      <c r="E177" s="52"/>
      <c r="F177" s="116"/>
      <c r="G177" s="52"/>
      <c r="H177" s="52"/>
    </row>
    <row r="178" spans="1:8" ht="51" x14ac:dyDescent="0.25">
      <c r="C178" s="117" t="s">
        <v>485</v>
      </c>
      <c r="D178" s="48"/>
      <c r="F178" s="118"/>
      <c r="H178" s="118"/>
    </row>
    <row r="179" spans="1:8" ht="38.25" x14ac:dyDescent="0.25">
      <c r="C179" s="117" t="s">
        <v>3</v>
      </c>
      <c r="D179" s="48"/>
      <c r="F179" s="118"/>
      <c r="H179" s="118"/>
    </row>
    <row r="180" spans="1:8" x14ac:dyDescent="0.25">
      <c r="B180" s="93"/>
      <c r="C180" s="83"/>
      <c r="D180" s="75"/>
      <c r="E180" s="52"/>
      <c r="F180" s="52"/>
      <c r="G180" s="52"/>
      <c r="H180" s="86"/>
    </row>
    <row r="181" spans="1:8" x14ac:dyDescent="0.25">
      <c r="B181" s="93"/>
      <c r="C181" s="83"/>
      <c r="D181" s="75"/>
      <c r="E181" s="52"/>
      <c r="F181" s="52"/>
      <c r="G181" s="52"/>
      <c r="H181" s="86"/>
    </row>
    <row r="182" spans="1:8" x14ac:dyDescent="0.25">
      <c r="A182" s="77"/>
      <c r="B182" s="121" t="s">
        <v>523</v>
      </c>
      <c r="C182" s="79" t="s">
        <v>524</v>
      </c>
      <c r="D182" s="87"/>
      <c r="E182" s="122"/>
      <c r="F182" s="122"/>
      <c r="G182" s="122"/>
      <c r="H182" s="88"/>
    </row>
    <row r="183" spans="1:8" x14ac:dyDescent="0.25">
      <c r="C183" s="83"/>
      <c r="D183" s="84"/>
      <c r="E183" s="91"/>
      <c r="F183" s="90"/>
      <c r="G183" s="47"/>
      <c r="H183" s="47"/>
    </row>
    <row r="184" spans="1:8" ht="306" x14ac:dyDescent="0.25">
      <c r="B184" s="48" t="s">
        <v>440</v>
      </c>
      <c r="C184" s="89" t="s">
        <v>525</v>
      </c>
      <c r="D184" s="84"/>
      <c r="E184" s="91"/>
      <c r="F184" s="90"/>
      <c r="G184" s="47"/>
      <c r="H184" s="47"/>
    </row>
    <row r="185" spans="1:8" ht="63.75" x14ac:dyDescent="0.25">
      <c r="C185" s="83" t="s">
        <v>526</v>
      </c>
      <c r="D185" s="84"/>
      <c r="E185" s="91"/>
      <c r="F185" s="90"/>
      <c r="G185" s="47"/>
      <c r="H185" s="47"/>
    </row>
    <row r="186" spans="1:8" ht="127.5" x14ac:dyDescent="0.25">
      <c r="C186" s="83" t="s">
        <v>527</v>
      </c>
      <c r="D186" s="84"/>
      <c r="E186" s="91"/>
      <c r="F186" s="90"/>
      <c r="G186" s="47"/>
      <c r="H186" s="47"/>
    </row>
    <row r="187" spans="1:8" ht="63.75" x14ac:dyDescent="0.25">
      <c r="C187" s="83" t="s">
        <v>528</v>
      </c>
      <c r="D187" s="84"/>
      <c r="E187" s="91"/>
      <c r="F187" s="90"/>
      <c r="G187" s="47"/>
      <c r="H187" s="92"/>
    </row>
    <row r="188" spans="1:8" x14ac:dyDescent="0.25">
      <c r="C188" s="137"/>
      <c r="D188" s="84"/>
      <c r="E188" s="85"/>
      <c r="F188" s="76"/>
      <c r="G188" s="85"/>
      <c r="H188" s="86"/>
    </row>
    <row r="189" spans="1:8" x14ac:dyDescent="0.25">
      <c r="C189" s="83" t="s">
        <v>0</v>
      </c>
      <c r="D189" s="84">
        <v>2</v>
      </c>
      <c r="E189" s="91"/>
      <c r="F189" s="90"/>
      <c r="G189" s="47"/>
      <c r="H189" s="92">
        <f>D189*F189</f>
        <v>0</v>
      </c>
    </row>
    <row r="190" spans="1:8" x14ac:dyDescent="0.25">
      <c r="C190" s="83"/>
      <c r="D190" s="84"/>
      <c r="E190" s="91"/>
      <c r="F190" s="90"/>
      <c r="G190" s="47"/>
      <c r="H190" s="47"/>
    </row>
    <row r="191" spans="1:8" ht="306" x14ac:dyDescent="0.25">
      <c r="B191" s="48" t="s">
        <v>444</v>
      </c>
      <c r="C191" s="89" t="s">
        <v>529</v>
      </c>
      <c r="D191" s="84"/>
      <c r="E191" s="91"/>
      <c r="F191" s="90"/>
      <c r="G191" s="47"/>
      <c r="H191" s="47"/>
    </row>
    <row r="192" spans="1:8" ht="63.75" x14ac:dyDescent="0.25">
      <c r="C192" s="83" t="s">
        <v>530</v>
      </c>
      <c r="D192" s="84"/>
      <c r="E192" s="91"/>
      <c r="F192" s="90"/>
      <c r="G192" s="47"/>
      <c r="H192" s="47"/>
    </row>
    <row r="193" spans="1:8" ht="127.5" x14ac:dyDescent="0.25">
      <c r="C193" s="83" t="s">
        <v>531</v>
      </c>
      <c r="D193" s="84"/>
      <c r="E193" s="91"/>
      <c r="F193" s="90"/>
      <c r="G193" s="47"/>
      <c r="H193" s="47"/>
    </row>
    <row r="194" spans="1:8" ht="63.75" x14ac:dyDescent="0.25">
      <c r="C194" s="83" t="s">
        <v>528</v>
      </c>
      <c r="D194" s="84"/>
      <c r="E194" s="91"/>
      <c r="F194" s="90"/>
      <c r="G194" s="47"/>
      <c r="H194" s="92"/>
    </row>
    <row r="195" spans="1:8" x14ac:dyDescent="0.25">
      <c r="C195" s="137"/>
      <c r="D195" s="84"/>
      <c r="E195" s="85"/>
      <c r="F195" s="76"/>
      <c r="G195" s="85"/>
      <c r="H195" s="86"/>
    </row>
    <row r="196" spans="1:8" x14ac:dyDescent="0.25">
      <c r="C196" s="83" t="s">
        <v>0</v>
      </c>
      <c r="D196" s="84">
        <v>2</v>
      </c>
      <c r="E196" s="91"/>
      <c r="F196" s="90"/>
      <c r="G196" s="47"/>
      <c r="H196" s="92">
        <f>D196*F196</f>
        <v>0</v>
      </c>
    </row>
    <row r="197" spans="1:8" x14ac:dyDescent="0.25">
      <c r="A197"/>
      <c r="D197" s="75"/>
      <c r="E197"/>
      <c r="F197"/>
      <c r="G197"/>
      <c r="H197" s="107"/>
    </row>
    <row r="198" spans="1:8" ht="102" x14ac:dyDescent="0.25">
      <c r="A198"/>
      <c r="B198" s="48" t="s">
        <v>446</v>
      </c>
      <c r="C198" s="83" t="s">
        <v>532</v>
      </c>
      <c r="D198" s="48"/>
      <c r="E198"/>
      <c r="F198"/>
      <c r="G198"/>
      <c r="H198"/>
    </row>
    <row r="199" spans="1:8" x14ac:dyDescent="0.25">
      <c r="A199"/>
      <c r="C199" s="83"/>
      <c r="D199" s="48"/>
      <c r="E199"/>
      <c r="F199"/>
      <c r="G199"/>
      <c r="H199"/>
    </row>
    <row r="200" spans="1:8" x14ac:dyDescent="0.25">
      <c r="A200"/>
      <c r="C200" s="49" t="s">
        <v>442</v>
      </c>
      <c r="D200" s="75">
        <v>2</v>
      </c>
      <c r="E200"/>
      <c r="F200"/>
      <c r="G200"/>
      <c r="H200" s="107">
        <f>D200*F200</f>
        <v>0</v>
      </c>
    </row>
    <row r="201" spans="1:8" x14ac:dyDescent="0.25">
      <c r="A201"/>
      <c r="C201" s="49" t="s">
        <v>443</v>
      </c>
      <c r="D201" s="75">
        <v>8</v>
      </c>
      <c r="E201"/>
      <c r="F201"/>
      <c r="G201"/>
      <c r="H201" s="107">
        <f>D201*F201</f>
        <v>0</v>
      </c>
    </row>
    <row r="202" spans="1:8" x14ac:dyDescent="0.25">
      <c r="A202"/>
      <c r="C202" s="49" t="s">
        <v>533</v>
      </c>
      <c r="D202" s="75">
        <v>4</v>
      </c>
      <c r="E202"/>
      <c r="F202"/>
      <c r="G202"/>
      <c r="H202" s="107">
        <f>D202*F202</f>
        <v>0</v>
      </c>
    </row>
    <row r="203" spans="1:8" x14ac:dyDescent="0.25">
      <c r="A203"/>
      <c r="C203" s="49" t="s">
        <v>534</v>
      </c>
      <c r="D203" s="75">
        <v>2</v>
      </c>
      <c r="E203"/>
      <c r="F203"/>
      <c r="G203"/>
      <c r="H203" s="107">
        <f>D203*F203</f>
        <v>0</v>
      </c>
    </row>
    <row r="204" spans="1:8" x14ac:dyDescent="0.25">
      <c r="C204" s="83"/>
      <c r="D204" s="84"/>
      <c r="E204" s="52"/>
      <c r="F204" s="52"/>
      <c r="G204" s="52"/>
      <c r="H204" s="52"/>
    </row>
    <row r="205" spans="1:8" ht="76.5" x14ac:dyDescent="0.25">
      <c r="B205" s="48" t="s">
        <v>448</v>
      </c>
      <c r="C205" s="83" t="s">
        <v>505</v>
      </c>
      <c r="D205" s="84"/>
      <c r="E205" s="52"/>
      <c r="F205" s="52"/>
      <c r="G205" s="52"/>
      <c r="H205" s="52"/>
    </row>
    <row r="206" spans="1:8" x14ac:dyDescent="0.25">
      <c r="C206" s="83"/>
      <c r="D206" s="84"/>
      <c r="E206" s="52"/>
      <c r="F206" s="52"/>
      <c r="G206" s="52"/>
      <c r="H206" s="86"/>
    </row>
    <row r="207" spans="1:8" x14ac:dyDescent="0.25">
      <c r="A207" s="49"/>
      <c r="C207" s="83" t="s">
        <v>442</v>
      </c>
      <c r="D207" s="84">
        <v>8</v>
      </c>
      <c r="E207" s="52"/>
      <c r="F207" s="52"/>
      <c r="G207" s="52"/>
      <c r="H207" s="86">
        <f>D207*F207</f>
        <v>0</v>
      </c>
    </row>
    <row r="208" spans="1:8" x14ac:dyDescent="0.25">
      <c r="A208"/>
      <c r="C208" s="83"/>
      <c r="D208" s="138"/>
      <c r="E208"/>
      <c r="F208"/>
      <c r="G208"/>
      <c r="H208"/>
    </row>
    <row r="209" spans="1:8" ht="165.75" x14ac:dyDescent="0.25">
      <c r="A209"/>
      <c r="B209" s="48" t="s">
        <v>451</v>
      </c>
      <c r="C209" s="104" t="s">
        <v>535</v>
      </c>
      <c r="D209" s="138"/>
      <c r="E209"/>
      <c r="F209"/>
      <c r="G209"/>
      <c r="H209"/>
    </row>
    <row r="210" spans="1:8" x14ac:dyDescent="0.25">
      <c r="A210"/>
      <c r="C210" s="83"/>
      <c r="D210" s="138"/>
      <c r="E210"/>
      <c r="F210"/>
      <c r="G210"/>
      <c r="H210" s="107"/>
    </row>
    <row r="211" spans="1:8" x14ac:dyDescent="0.25">
      <c r="A211"/>
      <c r="C211" s="49" t="s">
        <v>536</v>
      </c>
      <c r="D211" s="75">
        <v>1</v>
      </c>
      <c r="E211"/>
      <c r="F211"/>
      <c r="G211"/>
      <c r="H211" s="107">
        <f>D211*F211</f>
        <v>0</v>
      </c>
    </row>
    <row r="212" spans="1:8" x14ac:dyDescent="0.25">
      <c r="A212"/>
      <c r="C212" s="49" t="s">
        <v>537</v>
      </c>
      <c r="D212" s="75">
        <v>1</v>
      </c>
      <c r="E212"/>
      <c r="F212"/>
      <c r="G212"/>
      <c r="H212" s="107">
        <f>D212*F212</f>
        <v>0</v>
      </c>
    </row>
    <row r="213" spans="1:8" x14ac:dyDescent="0.25">
      <c r="A213"/>
      <c r="D213" s="75"/>
      <c r="E213"/>
      <c r="F213"/>
      <c r="G213"/>
      <c r="H213" s="107"/>
    </row>
    <row r="214" spans="1:8" ht="280.5" x14ac:dyDescent="0.25">
      <c r="B214" s="48" t="s">
        <v>453</v>
      </c>
      <c r="C214" s="126" t="s">
        <v>538</v>
      </c>
      <c r="D214" s="48"/>
      <c r="E214" s="47"/>
      <c r="F214" s="47"/>
      <c r="G214" s="47"/>
      <c r="H214" s="47"/>
    </row>
    <row r="215" spans="1:8" x14ac:dyDescent="0.25">
      <c r="C215" s="83"/>
      <c r="D215" s="48"/>
      <c r="E215" s="47"/>
      <c r="F215" s="47"/>
      <c r="G215" s="47"/>
      <c r="H215" s="92"/>
    </row>
    <row r="216" spans="1:8" x14ac:dyDescent="0.25">
      <c r="C216" s="126" t="s">
        <v>539</v>
      </c>
      <c r="D216" s="48">
        <v>4</v>
      </c>
      <c r="E216" s="47"/>
      <c r="F216" s="47"/>
      <c r="G216" s="47"/>
      <c r="H216" s="92">
        <f t="shared" ref="H216:H221" si="2">D216*F216</f>
        <v>0</v>
      </c>
    </row>
    <row r="217" spans="1:8" x14ac:dyDescent="0.25">
      <c r="C217" s="126" t="s">
        <v>540</v>
      </c>
      <c r="D217" s="48">
        <v>4</v>
      </c>
      <c r="E217" s="47"/>
      <c r="F217" s="47"/>
      <c r="G217" s="47"/>
      <c r="H217" s="92">
        <f t="shared" si="2"/>
        <v>0</v>
      </c>
    </row>
    <row r="218" spans="1:8" x14ac:dyDescent="0.25">
      <c r="C218" s="126" t="s">
        <v>541</v>
      </c>
      <c r="D218" s="48">
        <v>32</v>
      </c>
      <c r="E218" s="47"/>
      <c r="F218" s="47"/>
      <c r="G218" s="47"/>
      <c r="H218" s="92">
        <f t="shared" si="2"/>
        <v>0</v>
      </c>
    </row>
    <row r="219" spans="1:8" x14ac:dyDescent="0.25">
      <c r="C219" s="126" t="s">
        <v>542</v>
      </c>
      <c r="D219" s="48">
        <v>4</v>
      </c>
      <c r="E219" s="47"/>
      <c r="F219" s="47"/>
      <c r="G219" s="47"/>
      <c r="H219" s="92">
        <f t="shared" si="2"/>
        <v>0</v>
      </c>
    </row>
    <row r="220" spans="1:8" x14ac:dyDescent="0.25">
      <c r="C220" s="126" t="s">
        <v>543</v>
      </c>
      <c r="D220" s="48">
        <v>38</v>
      </c>
      <c r="E220" s="47"/>
      <c r="F220" s="47"/>
      <c r="G220" s="47"/>
      <c r="H220" s="92">
        <f t="shared" si="2"/>
        <v>0</v>
      </c>
    </row>
    <row r="221" spans="1:8" x14ac:dyDescent="0.25">
      <c r="C221" s="126" t="s">
        <v>544</v>
      </c>
      <c r="D221" s="48">
        <v>12</v>
      </c>
      <c r="E221" s="47"/>
      <c r="F221" s="47"/>
      <c r="G221" s="47"/>
      <c r="H221" s="92">
        <f t="shared" si="2"/>
        <v>0</v>
      </c>
    </row>
    <row r="222" spans="1:8" x14ac:dyDescent="0.25">
      <c r="A222" s="130"/>
      <c r="C222" s="83"/>
      <c r="D222" s="48"/>
      <c r="E222" s="131"/>
      <c r="F222" s="132"/>
      <c r="G222" s="90"/>
      <c r="H222" s="92"/>
    </row>
    <row r="223" spans="1:8" ht="102" x14ac:dyDescent="0.25">
      <c r="A223" s="130"/>
      <c r="B223" s="48" t="s">
        <v>458</v>
      </c>
      <c r="C223" s="83" t="s">
        <v>545</v>
      </c>
      <c r="D223" s="48"/>
      <c r="E223" s="131"/>
      <c r="F223" s="132"/>
      <c r="G223" s="131"/>
      <c r="H223" s="92"/>
    </row>
    <row r="224" spans="1:8" x14ac:dyDescent="0.25">
      <c r="A224" s="130"/>
      <c r="C224" s="83"/>
      <c r="D224" s="48"/>
      <c r="E224" s="131"/>
      <c r="F224" s="132"/>
      <c r="G224" s="131"/>
      <c r="H224" s="92"/>
    </row>
    <row r="225" spans="1:8" x14ac:dyDescent="0.25">
      <c r="A225" s="130"/>
      <c r="C225" s="83" t="s">
        <v>0</v>
      </c>
      <c r="D225" s="48">
        <v>1</v>
      </c>
      <c r="E225" s="131"/>
      <c r="F225" s="132"/>
      <c r="G225" s="90"/>
      <c r="H225" s="92">
        <f>D225*F225</f>
        <v>0</v>
      </c>
    </row>
    <row r="226" spans="1:8" x14ac:dyDescent="0.25">
      <c r="C226" s="83"/>
      <c r="D226" s="84"/>
      <c r="E226" s="52"/>
      <c r="F226" s="139"/>
      <c r="G226" s="52"/>
      <c r="H226" s="85"/>
    </row>
    <row r="227" spans="1:8" ht="89.25" x14ac:dyDescent="0.25">
      <c r="B227" s="48" t="s">
        <v>461</v>
      </c>
      <c r="C227" s="83" t="s">
        <v>546</v>
      </c>
      <c r="D227" s="84"/>
      <c r="E227" s="52"/>
      <c r="F227" s="139"/>
      <c r="G227" s="52"/>
      <c r="H227" s="76"/>
    </row>
    <row r="228" spans="1:8" x14ac:dyDescent="0.25">
      <c r="C228" s="83"/>
      <c r="D228" s="84"/>
      <c r="E228" s="52"/>
      <c r="F228" s="139"/>
      <c r="G228" s="52"/>
      <c r="H228" s="85"/>
    </row>
    <row r="229" spans="1:8" x14ac:dyDescent="0.25">
      <c r="C229" s="83" t="s">
        <v>0</v>
      </c>
      <c r="D229" s="84">
        <v>1</v>
      </c>
      <c r="E229" s="52"/>
      <c r="F229" s="139"/>
      <c r="G229" s="52"/>
      <c r="H229" s="85">
        <f>D229*F229</f>
        <v>0</v>
      </c>
    </row>
    <row r="230" spans="1:8" x14ac:dyDescent="0.25">
      <c r="A230" s="96"/>
      <c r="B230" s="97"/>
      <c r="C230" s="98"/>
      <c r="D230" s="99"/>
      <c r="E230" s="100"/>
      <c r="F230" s="100"/>
      <c r="G230" s="100"/>
      <c r="H230" s="100"/>
    </row>
    <row r="231" spans="1:8" ht="76.5" x14ac:dyDescent="0.25">
      <c r="A231" s="96"/>
      <c r="B231" s="84" t="s">
        <v>465</v>
      </c>
      <c r="C231" s="98" t="s">
        <v>547</v>
      </c>
      <c r="D231" s="101"/>
      <c r="E231" s="102"/>
      <c r="F231" s="102"/>
      <c r="G231" s="102"/>
      <c r="H231" s="102"/>
    </row>
    <row r="232" spans="1:8" x14ac:dyDescent="0.25">
      <c r="A232" s="96"/>
      <c r="B232" s="103"/>
      <c r="C232" s="104"/>
      <c r="D232" s="101"/>
      <c r="E232" s="102"/>
      <c r="F232" s="102"/>
      <c r="G232" s="102"/>
      <c r="H232" s="102"/>
    </row>
    <row r="233" spans="1:8" x14ac:dyDescent="0.25">
      <c r="A233" s="96"/>
      <c r="B233" s="103"/>
      <c r="C233" s="105" t="s">
        <v>548</v>
      </c>
      <c r="D233" s="106">
        <v>8</v>
      </c>
      <c r="E233" s="102"/>
      <c r="F233" s="102"/>
      <c r="G233" s="102"/>
      <c r="H233" s="107">
        <f>D233*F233</f>
        <v>0</v>
      </c>
    </row>
    <row r="234" spans="1:8" x14ac:dyDescent="0.25">
      <c r="C234" s="83"/>
      <c r="D234" s="48" t="s">
        <v>2</v>
      </c>
      <c r="E234" s="52"/>
      <c r="F234" s="52"/>
      <c r="G234" s="52"/>
      <c r="H234" s="52"/>
    </row>
    <row r="235" spans="1:8" ht="15.75" thickBot="1" x14ac:dyDescent="0.3">
      <c r="C235" s="83"/>
      <c r="D235" s="48"/>
      <c r="F235" s="118"/>
      <c r="H235" s="118"/>
    </row>
    <row r="236" spans="1:8" ht="15.75" thickBot="1" x14ac:dyDescent="0.3">
      <c r="A236" s="110"/>
      <c r="B236" s="111" t="s">
        <v>483</v>
      </c>
      <c r="C236" s="112"/>
      <c r="D236" s="111"/>
      <c r="E236" s="135"/>
      <c r="F236" s="136"/>
      <c r="G236" s="135"/>
      <c r="H236" s="115">
        <f>SUM(H184:H234)</f>
        <v>0</v>
      </c>
    </row>
    <row r="237" spans="1:8" x14ac:dyDescent="0.25">
      <c r="C237" s="83"/>
      <c r="D237" s="84"/>
      <c r="E237" s="52"/>
      <c r="F237" s="52"/>
      <c r="G237" s="52"/>
      <c r="H237" s="52"/>
    </row>
    <row r="238" spans="1:8" x14ac:dyDescent="0.25">
      <c r="C238" s="95" t="s">
        <v>484</v>
      </c>
      <c r="D238" s="84"/>
      <c r="E238" s="52"/>
      <c r="F238" s="116"/>
      <c r="G238" s="52"/>
      <c r="H238" s="52"/>
    </row>
    <row r="239" spans="1:8" ht="51" x14ac:dyDescent="0.25">
      <c r="C239" s="117" t="s">
        <v>485</v>
      </c>
      <c r="D239" s="48"/>
      <c r="F239" s="118"/>
      <c r="H239" s="118"/>
    </row>
    <row r="240" spans="1:8" ht="38.25" x14ac:dyDescent="0.25">
      <c r="C240" s="117" t="s">
        <v>3</v>
      </c>
      <c r="D240" s="48"/>
      <c r="F240" s="118"/>
      <c r="H240" s="118"/>
    </row>
    <row r="241" spans="1:8" x14ac:dyDescent="0.25">
      <c r="B241" s="93"/>
      <c r="C241" s="83"/>
      <c r="D241" s="75"/>
      <c r="E241" s="52"/>
      <c r="F241" s="52"/>
      <c r="G241" s="52"/>
      <c r="H241" s="86"/>
    </row>
    <row r="242" spans="1:8" x14ac:dyDescent="0.25">
      <c r="B242" s="93"/>
      <c r="C242" s="83"/>
      <c r="D242" s="75"/>
      <c r="E242" s="52"/>
      <c r="F242" s="52"/>
      <c r="G242" s="52"/>
      <c r="H242" s="86"/>
    </row>
    <row r="243" spans="1:8" x14ac:dyDescent="0.25">
      <c r="A243" s="77"/>
      <c r="B243" s="121" t="s">
        <v>549</v>
      </c>
      <c r="C243" s="79" t="s">
        <v>550</v>
      </c>
      <c r="D243" s="87"/>
      <c r="E243" s="122"/>
      <c r="F243" s="122"/>
      <c r="G243" s="122"/>
      <c r="H243" s="88"/>
    </row>
    <row r="244" spans="1:8" x14ac:dyDescent="0.25">
      <c r="C244" s="83"/>
      <c r="D244" s="48"/>
      <c r="E244" s="47"/>
      <c r="F244" s="48"/>
      <c r="G244" s="47"/>
      <c r="H244" s="92"/>
    </row>
    <row r="245" spans="1:8" ht="331.5" x14ac:dyDescent="0.25">
      <c r="B245" s="48" t="s">
        <v>440</v>
      </c>
      <c r="C245" s="104" t="s">
        <v>551</v>
      </c>
      <c r="D245" s="48"/>
      <c r="E245" s="47"/>
      <c r="F245" s="48"/>
      <c r="G245" s="47"/>
      <c r="H245" s="48"/>
    </row>
    <row r="246" spans="1:8" ht="114.75" x14ac:dyDescent="0.25">
      <c r="A246"/>
      <c r="B246" s="138"/>
      <c r="C246" s="104" t="s">
        <v>552</v>
      </c>
      <c r="D246" s="138"/>
      <c r="E246"/>
      <c r="F246" s="138"/>
      <c r="G246"/>
      <c r="H246" s="138"/>
    </row>
    <row r="247" spans="1:8" x14ac:dyDescent="0.25">
      <c r="C247" s="89"/>
      <c r="D247" s="48"/>
      <c r="E247" s="47"/>
      <c r="F247" s="48"/>
      <c r="G247" s="47"/>
      <c r="H247" s="48"/>
    </row>
    <row r="248" spans="1:8" x14ac:dyDescent="0.25">
      <c r="C248" s="89" t="s">
        <v>0</v>
      </c>
      <c r="D248" s="48">
        <v>1</v>
      </c>
      <c r="E248" s="47"/>
      <c r="F248" s="48"/>
      <c r="G248" s="47"/>
      <c r="H248" s="92">
        <f>D248*F248</f>
        <v>0</v>
      </c>
    </row>
    <row r="249" spans="1:8" x14ac:dyDescent="0.25">
      <c r="C249" s="83"/>
      <c r="D249" s="48"/>
      <c r="E249" s="47"/>
      <c r="F249" s="48"/>
      <c r="G249" s="47"/>
      <c r="H249" s="92"/>
    </row>
    <row r="250" spans="1:8" ht="369.75" x14ac:dyDescent="0.25">
      <c r="B250" s="48" t="s">
        <v>444</v>
      </c>
      <c r="C250" s="89" t="s">
        <v>553</v>
      </c>
      <c r="D250" s="48"/>
      <c r="E250" s="47"/>
      <c r="F250" s="48"/>
      <c r="G250" s="47"/>
      <c r="H250" s="48"/>
    </row>
    <row r="251" spans="1:8" x14ac:dyDescent="0.25">
      <c r="C251" s="89"/>
      <c r="D251" s="48"/>
      <c r="E251" s="47"/>
      <c r="F251" s="48"/>
      <c r="G251" s="47"/>
      <c r="H251" s="48"/>
    </row>
    <row r="252" spans="1:8" x14ac:dyDescent="0.25">
      <c r="C252" s="89" t="s">
        <v>0</v>
      </c>
      <c r="D252" s="48">
        <v>1</v>
      </c>
      <c r="E252" s="47"/>
      <c r="F252" s="48"/>
      <c r="G252" s="47"/>
      <c r="H252" s="92">
        <f>D252*F252</f>
        <v>0</v>
      </c>
    </row>
    <row r="253" spans="1:8" x14ac:dyDescent="0.25">
      <c r="C253" s="83"/>
      <c r="D253" s="48"/>
      <c r="E253" s="47"/>
      <c r="F253" s="48"/>
      <c r="G253" s="47"/>
      <c r="H253" s="92"/>
    </row>
    <row r="254" spans="1:8" ht="127.5" x14ac:dyDescent="0.25">
      <c r="B254" s="48" t="s">
        <v>446</v>
      </c>
      <c r="C254" s="104" t="s">
        <v>554</v>
      </c>
      <c r="D254" s="48"/>
      <c r="E254" s="47"/>
      <c r="F254" s="48"/>
      <c r="G254" s="47"/>
      <c r="H254" s="48"/>
    </row>
    <row r="255" spans="1:8" ht="127.5" x14ac:dyDescent="0.25">
      <c r="C255" s="89" t="s">
        <v>555</v>
      </c>
      <c r="D255" s="48"/>
      <c r="E255" s="47"/>
      <c r="F255" s="48"/>
      <c r="G255" s="47"/>
      <c r="H255" s="48"/>
    </row>
    <row r="256" spans="1:8" x14ac:dyDescent="0.25">
      <c r="C256" s="89"/>
      <c r="D256" s="48"/>
      <c r="E256" s="47"/>
      <c r="F256" s="48"/>
      <c r="G256" s="47"/>
      <c r="H256" s="48"/>
    </row>
    <row r="257" spans="2:8" x14ac:dyDescent="0.25">
      <c r="C257" s="89" t="s">
        <v>0</v>
      </c>
      <c r="D257" s="48">
        <v>1</v>
      </c>
      <c r="E257" s="47"/>
      <c r="F257" s="48"/>
      <c r="G257" s="47"/>
      <c r="H257" s="92">
        <f>D257*F257</f>
        <v>0</v>
      </c>
    </row>
    <row r="258" spans="2:8" x14ac:dyDescent="0.25">
      <c r="C258" s="89"/>
      <c r="D258" s="48"/>
      <c r="F258" s="118"/>
      <c r="H258" s="86"/>
    </row>
    <row r="259" spans="2:8" ht="140.25" x14ac:dyDescent="0.25">
      <c r="B259" s="48" t="s">
        <v>448</v>
      </c>
      <c r="C259" s="89" t="s">
        <v>556</v>
      </c>
      <c r="D259" s="48"/>
      <c r="F259" s="118"/>
      <c r="H259" s="118"/>
    </row>
    <row r="260" spans="2:8" x14ac:dyDescent="0.25">
      <c r="C260" s="89"/>
      <c r="D260" s="48"/>
      <c r="F260" s="118"/>
      <c r="H260" s="118"/>
    </row>
    <row r="261" spans="2:8" x14ac:dyDescent="0.25">
      <c r="C261" s="89" t="s">
        <v>501</v>
      </c>
      <c r="D261" s="48">
        <v>1</v>
      </c>
      <c r="F261" s="118"/>
      <c r="H261" s="86">
        <f>D261*F261</f>
        <v>0</v>
      </c>
    </row>
    <row r="262" spans="2:8" x14ac:dyDescent="0.25">
      <c r="C262" s="89"/>
      <c r="D262" s="48"/>
      <c r="F262" s="118"/>
      <c r="H262" s="86"/>
    </row>
    <row r="263" spans="2:8" ht="242.25" x14ac:dyDescent="0.25">
      <c r="B263" s="48" t="s">
        <v>451</v>
      </c>
      <c r="C263" s="140" t="s">
        <v>557</v>
      </c>
      <c r="D263" s="48"/>
      <c r="F263" s="118"/>
      <c r="H263" s="118"/>
    </row>
    <row r="264" spans="2:8" x14ac:dyDescent="0.25">
      <c r="C264" s="89"/>
      <c r="D264" s="48"/>
      <c r="F264" s="118"/>
      <c r="H264" s="118"/>
    </row>
    <row r="265" spans="2:8" x14ac:dyDescent="0.25">
      <c r="C265" s="89" t="s">
        <v>558</v>
      </c>
      <c r="D265" s="48"/>
      <c r="F265" s="118"/>
      <c r="H265" s="86"/>
    </row>
    <row r="266" spans="2:8" x14ac:dyDescent="0.25">
      <c r="C266" s="89"/>
      <c r="D266" s="48"/>
      <c r="F266" s="118"/>
      <c r="H266" s="86"/>
    </row>
    <row r="267" spans="2:8" x14ac:dyDescent="0.25">
      <c r="C267" s="89" t="s">
        <v>559</v>
      </c>
      <c r="D267" s="48">
        <v>2</v>
      </c>
      <c r="F267" s="118"/>
      <c r="H267" s="86">
        <f>D267*F267</f>
        <v>0</v>
      </c>
    </row>
    <row r="268" spans="2:8" x14ac:dyDescent="0.25">
      <c r="C268" s="89"/>
      <c r="D268" s="48"/>
      <c r="E268" s="47"/>
      <c r="F268" s="48"/>
      <c r="G268" s="47"/>
      <c r="H268" s="92"/>
    </row>
    <row r="269" spans="2:8" ht="306" x14ac:dyDescent="0.25">
      <c r="B269" s="48" t="s">
        <v>453</v>
      </c>
      <c r="C269" s="83" t="s">
        <v>560</v>
      </c>
      <c r="D269" s="48"/>
      <c r="E269" s="47"/>
      <c r="F269" s="48"/>
      <c r="G269" s="47"/>
      <c r="H269" s="48"/>
    </row>
    <row r="270" spans="2:8" x14ac:dyDescent="0.25">
      <c r="C270" s="89"/>
      <c r="D270" s="48"/>
      <c r="E270" s="47"/>
      <c r="F270" s="48"/>
      <c r="G270" s="47"/>
      <c r="H270" s="48"/>
    </row>
    <row r="271" spans="2:8" x14ac:dyDescent="0.25">
      <c r="C271" s="89" t="s">
        <v>561</v>
      </c>
      <c r="D271" s="48"/>
      <c r="E271" s="47"/>
      <c r="F271" s="48"/>
      <c r="G271" s="47"/>
      <c r="H271" s="92"/>
    </row>
    <row r="272" spans="2:8" x14ac:dyDescent="0.25">
      <c r="C272" s="89" t="s">
        <v>562</v>
      </c>
      <c r="D272" s="48">
        <v>2</v>
      </c>
      <c r="E272" s="47"/>
      <c r="F272" s="48"/>
      <c r="G272" s="47"/>
      <c r="H272" s="92">
        <f t="shared" ref="H272" si="3">D272*F272</f>
        <v>0</v>
      </c>
    </row>
    <row r="273" spans="2:8" x14ac:dyDescent="0.25">
      <c r="C273" s="83"/>
      <c r="D273" s="48"/>
      <c r="F273" s="118"/>
      <c r="H273" s="86"/>
    </row>
    <row r="274" spans="2:8" ht="127.5" x14ac:dyDescent="0.25">
      <c r="B274" s="48" t="s">
        <v>458</v>
      </c>
      <c r="C274" s="89" t="s">
        <v>563</v>
      </c>
      <c r="D274" s="48"/>
      <c r="F274" s="118"/>
      <c r="H274" s="118"/>
    </row>
    <row r="275" spans="2:8" x14ac:dyDescent="0.25">
      <c r="C275" s="83"/>
      <c r="D275" s="48"/>
      <c r="F275" s="118"/>
      <c r="H275" s="118"/>
    </row>
    <row r="276" spans="2:8" x14ac:dyDescent="0.25">
      <c r="C276" s="83" t="s">
        <v>6</v>
      </c>
      <c r="D276" s="48">
        <v>580</v>
      </c>
      <c r="F276" s="118"/>
      <c r="H276" s="86">
        <f t="shared" ref="H276" si="4">D276*F276</f>
        <v>0</v>
      </c>
    </row>
    <row r="277" spans="2:8" x14ac:dyDescent="0.25">
      <c r="C277" s="83"/>
      <c r="D277" s="48"/>
      <c r="F277" s="118"/>
      <c r="H277" s="86"/>
    </row>
    <row r="278" spans="2:8" ht="204" x14ac:dyDescent="0.25">
      <c r="B278" s="48" t="s">
        <v>461</v>
      </c>
      <c r="C278" s="83" t="s">
        <v>564</v>
      </c>
      <c r="D278" s="48"/>
      <c r="F278" s="118"/>
      <c r="H278" s="118"/>
    </row>
    <row r="279" spans="2:8" x14ac:dyDescent="0.25">
      <c r="C279" s="83"/>
      <c r="D279" s="48"/>
      <c r="F279" s="118"/>
      <c r="H279" s="118"/>
    </row>
    <row r="280" spans="2:8" x14ac:dyDescent="0.25">
      <c r="C280" s="83" t="s">
        <v>565</v>
      </c>
      <c r="D280" s="48">
        <v>38</v>
      </c>
      <c r="F280" s="118"/>
      <c r="H280" s="86">
        <f t="shared" ref="H280" si="5">D280*F280</f>
        <v>0</v>
      </c>
    </row>
    <row r="281" spans="2:8" x14ac:dyDescent="0.25">
      <c r="B281" s="130"/>
      <c r="C281" s="89"/>
      <c r="D281" s="73"/>
      <c r="E281" s="52"/>
      <c r="F281" s="52"/>
      <c r="G281" s="52"/>
      <c r="H281" s="52"/>
    </row>
    <row r="282" spans="2:8" ht="114.75" x14ac:dyDescent="0.25">
      <c r="B282" s="48" t="s">
        <v>465</v>
      </c>
      <c r="C282" s="89" t="s">
        <v>566</v>
      </c>
      <c r="D282" s="73"/>
      <c r="E282" s="52"/>
      <c r="F282" s="52"/>
      <c r="G282" s="52"/>
      <c r="H282" s="52"/>
    </row>
    <row r="283" spans="2:8" x14ac:dyDescent="0.25">
      <c r="C283" s="89"/>
      <c r="D283" s="84"/>
      <c r="E283" s="52"/>
      <c r="F283" s="52"/>
      <c r="G283" s="52"/>
      <c r="H283" s="52"/>
    </row>
    <row r="284" spans="2:8" x14ac:dyDescent="0.25">
      <c r="C284" s="125" t="s">
        <v>567</v>
      </c>
      <c r="D284" s="75">
        <v>42</v>
      </c>
      <c r="E284" s="52"/>
      <c r="F284" s="52"/>
      <c r="G284" s="52"/>
      <c r="H284" s="86">
        <f>D284*F284</f>
        <v>0</v>
      </c>
    </row>
    <row r="285" spans="2:8" x14ac:dyDescent="0.25">
      <c r="C285" s="125" t="s">
        <v>568</v>
      </c>
      <c r="D285" s="75">
        <v>54</v>
      </c>
      <c r="E285" s="52"/>
      <c r="F285" s="52"/>
      <c r="G285" s="52"/>
      <c r="H285" s="86">
        <f>D285*F285</f>
        <v>0</v>
      </c>
    </row>
    <row r="286" spans="2:8" x14ac:dyDescent="0.25">
      <c r="B286" s="130"/>
      <c r="C286" s="89"/>
      <c r="D286" s="73"/>
      <c r="E286" s="52"/>
      <c r="F286" s="52"/>
      <c r="G286" s="52"/>
      <c r="H286" s="52"/>
    </row>
    <row r="287" spans="2:8" ht="216.75" x14ac:dyDescent="0.25">
      <c r="B287" s="48" t="s">
        <v>468</v>
      </c>
      <c r="C287" s="89" t="s">
        <v>569</v>
      </c>
      <c r="D287" s="73" t="s">
        <v>2</v>
      </c>
      <c r="E287" s="52"/>
      <c r="F287" s="52"/>
      <c r="G287" s="52"/>
      <c r="H287" s="52"/>
    </row>
    <row r="288" spans="2:8" x14ac:dyDescent="0.25">
      <c r="C288" s="89"/>
      <c r="D288" s="84"/>
      <c r="E288" s="52"/>
      <c r="F288" s="52"/>
      <c r="G288" s="52"/>
      <c r="H288" s="52"/>
    </row>
    <row r="289" spans="1:8" x14ac:dyDescent="0.25">
      <c r="C289" s="125" t="s">
        <v>7</v>
      </c>
      <c r="D289" s="75">
        <v>32</v>
      </c>
      <c r="E289" s="52"/>
      <c r="F289" s="52"/>
      <c r="G289" s="52"/>
      <c r="H289" s="86">
        <f>D289*F289</f>
        <v>0</v>
      </c>
    </row>
    <row r="290" spans="1:8" x14ac:dyDescent="0.25">
      <c r="A290"/>
      <c r="B290" s="141"/>
      <c r="C290" s="98"/>
      <c r="D290" s="142"/>
      <c r="E290" s="143"/>
      <c r="F290" s="143"/>
      <c r="G290" s="143"/>
      <c r="H290" s="143"/>
    </row>
    <row r="291" spans="1:8" ht="102" x14ac:dyDescent="0.25">
      <c r="A291"/>
      <c r="B291" s="48" t="s">
        <v>471</v>
      </c>
      <c r="C291" s="98" t="s">
        <v>570</v>
      </c>
      <c r="D291" s="142"/>
      <c r="E291" s="143"/>
      <c r="F291" s="143"/>
      <c r="G291" s="143"/>
      <c r="H291" s="143"/>
    </row>
    <row r="292" spans="1:8" x14ac:dyDescent="0.25">
      <c r="A292"/>
      <c r="B292" s="144"/>
      <c r="C292" s="104"/>
      <c r="D292" s="101"/>
      <c r="E292" s="143"/>
      <c r="F292" s="143"/>
      <c r="G292" s="143"/>
      <c r="H292" s="143"/>
    </row>
    <row r="293" spans="1:8" x14ac:dyDescent="0.25">
      <c r="A293"/>
      <c r="B293" s="144"/>
      <c r="C293" s="105" t="s">
        <v>571</v>
      </c>
      <c r="D293" s="106">
        <v>5</v>
      </c>
      <c r="E293" s="143"/>
      <c r="F293" s="143"/>
      <c r="G293" s="143"/>
      <c r="H293" s="145">
        <f>D293*F293</f>
        <v>0</v>
      </c>
    </row>
    <row r="294" spans="1:8" x14ac:dyDescent="0.25">
      <c r="A294"/>
      <c r="C294" s="104"/>
      <c r="D294" s="84"/>
      <c r="E294" s="90"/>
      <c r="F294" s="90"/>
      <c r="G294"/>
      <c r="H294"/>
    </row>
    <row r="295" spans="1:8" ht="89.25" x14ac:dyDescent="0.25">
      <c r="A295"/>
      <c r="B295" s="48" t="s">
        <v>473</v>
      </c>
      <c r="C295" s="104" t="s">
        <v>572</v>
      </c>
      <c r="D295" s="84"/>
      <c r="E295" s="90"/>
      <c r="F295" s="90"/>
      <c r="G295"/>
      <c r="H295"/>
    </row>
    <row r="296" spans="1:8" x14ac:dyDescent="0.25">
      <c r="A296"/>
      <c r="C296" s="104"/>
      <c r="D296" s="84"/>
      <c r="E296" s="90"/>
      <c r="F296" s="90"/>
      <c r="G296"/>
      <c r="H296"/>
    </row>
    <row r="297" spans="1:8" x14ac:dyDescent="0.25">
      <c r="A297"/>
      <c r="C297" s="83" t="s">
        <v>0</v>
      </c>
      <c r="D297" s="84">
        <v>1</v>
      </c>
      <c r="E297" s="90"/>
      <c r="F297" s="90"/>
      <c r="G297"/>
      <c r="H297" s="107">
        <f>D297*F297</f>
        <v>0</v>
      </c>
    </row>
    <row r="298" spans="1:8" x14ac:dyDescent="0.25">
      <c r="A298"/>
      <c r="C298" s="104"/>
      <c r="D298" s="84"/>
      <c r="E298" s="90"/>
      <c r="F298" s="90"/>
      <c r="G298"/>
      <c r="H298"/>
    </row>
    <row r="299" spans="1:8" ht="89.25" x14ac:dyDescent="0.25">
      <c r="A299"/>
      <c r="B299" s="48" t="s">
        <v>475</v>
      </c>
      <c r="C299" s="104" t="s">
        <v>573</v>
      </c>
      <c r="D299" s="84"/>
      <c r="E299" s="90"/>
      <c r="F299" s="90"/>
      <c r="G299"/>
      <c r="H299"/>
    </row>
    <row r="300" spans="1:8" x14ac:dyDescent="0.25">
      <c r="A300"/>
      <c r="C300" s="104"/>
      <c r="D300" s="84"/>
      <c r="E300" s="90"/>
      <c r="F300" s="90"/>
      <c r="G300"/>
      <c r="H300"/>
    </row>
    <row r="301" spans="1:8" x14ac:dyDescent="0.25">
      <c r="A301"/>
      <c r="C301" s="83" t="s">
        <v>0</v>
      </c>
      <c r="D301" s="84">
        <v>1</v>
      </c>
      <c r="E301" s="90"/>
      <c r="F301" s="90"/>
      <c r="G301"/>
      <c r="H301" s="107">
        <f>D301*F301</f>
        <v>0</v>
      </c>
    </row>
    <row r="302" spans="1:8" x14ac:dyDescent="0.25">
      <c r="C302" s="89"/>
      <c r="D302" s="84"/>
      <c r="E302" s="49"/>
      <c r="F302" s="49"/>
      <c r="G302" s="49"/>
      <c r="H302" s="75"/>
    </row>
    <row r="303" spans="1:8" ht="76.5" x14ac:dyDescent="0.25">
      <c r="B303" s="48" t="s">
        <v>477</v>
      </c>
      <c r="C303" s="98" t="s">
        <v>574</v>
      </c>
      <c r="D303" s="84"/>
      <c r="E303" s="49"/>
      <c r="F303" s="49"/>
      <c r="G303" s="49"/>
      <c r="H303" s="75"/>
    </row>
    <row r="304" spans="1:8" x14ac:dyDescent="0.25">
      <c r="B304" s="130"/>
      <c r="C304" s="83"/>
      <c r="D304" s="84"/>
      <c r="E304" s="49"/>
      <c r="F304" s="49"/>
      <c r="G304" s="49"/>
      <c r="H304" s="75"/>
    </row>
    <row r="305" spans="1:8" x14ac:dyDescent="0.25">
      <c r="B305" s="130"/>
      <c r="C305" s="49" t="s">
        <v>501</v>
      </c>
      <c r="D305" s="75">
        <v>4</v>
      </c>
      <c r="E305" s="49"/>
      <c r="F305" s="49"/>
      <c r="G305" s="49"/>
      <c r="H305" s="92">
        <f>D305*F305</f>
        <v>0</v>
      </c>
    </row>
    <row r="306" spans="1:8" x14ac:dyDescent="0.25">
      <c r="C306" s="89"/>
      <c r="D306" s="84"/>
      <c r="E306" s="49"/>
      <c r="F306" s="49"/>
      <c r="G306" s="49"/>
      <c r="H306" s="75"/>
    </row>
    <row r="307" spans="1:8" ht="63.75" x14ac:dyDescent="0.25">
      <c r="B307" s="48" t="s">
        <v>480</v>
      </c>
      <c r="C307" s="98" t="s">
        <v>575</v>
      </c>
      <c r="D307" s="84"/>
      <c r="E307" s="49"/>
      <c r="F307" s="49"/>
      <c r="G307" s="49"/>
      <c r="H307" s="75"/>
    </row>
    <row r="308" spans="1:8" x14ac:dyDescent="0.25">
      <c r="B308" s="130"/>
      <c r="C308" s="83"/>
      <c r="D308" s="84"/>
      <c r="E308" s="49"/>
      <c r="F308" s="49"/>
      <c r="G308" s="49"/>
      <c r="H308" s="75"/>
    </row>
    <row r="309" spans="1:8" x14ac:dyDescent="0.25">
      <c r="B309" s="130"/>
      <c r="C309" s="49" t="s">
        <v>0</v>
      </c>
      <c r="D309" s="75">
        <v>1</v>
      </c>
      <c r="E309" s="49"/>
      <c r="F309" s="49"/>
      <c r="G309" s="49"/>
      <c r="H309" s="92">
        <f>D309*F309</f>
        <v>0</v>
      </c>
    </row>
    <row r="310" spans="1:8" x14ac:dyDescent="0.25">
      <c r="C310" s="89"/>
      <c r="D310" s="84"/>
      <c r="E310" s="49"/>
      <c r="F310" s="49"/>
      <c r="G310" s="49"/>
      <c r="H310" s="75"/>
    </row>
    <row r="311" spans="1:8" ht="140.25" x14ac:dyDescent="0.25">
      <c r="B311" s="48" t="s">
        <v>482</v>
      </c>
      <c r="C311" s="98" t="s">
        <v>576</v>
      </c>
      <c r="D311" s="84"/>
      <c r="E311" s="49"/>
      <c r="F311" s="49"/>
      <c r="G311" s="49"/>
      <c r="H311" s="75"/>
    </row>
    <row r="312" spans="1:8" x14ac:dyDescent="0.25">
      <c r="B312" s="130"/>
      <c r="C312" s="83"/>
      <c r="D312" s="84"/>
      <c r="E312" s="49"/>
      <c r="F312" s="49"/>
      <c r="G312" s="49"/>
      <c r="H312" s="75"/>
    </row>
    <row r="313" spans="1:8" x14ac:dyDescent="0.25">
      <c r="B313" s="130"/>
      <c r="C313" s="49" t="s">
        <v>0</v>
      </c>
      <c r="D313" s="75">
        <v>1</v>
      </c>
      <c r="E313" s="49"/>
      <c r="F313" s="49"/>
      <c r="G313" s="49"/>
      <c r="H313" s="92">
        <f>D313*F313</f>
        <v>0</v>
      </c>
    </row>
    <row r="314" spans="1:8" x14ac:dyDescent="0.25">
      <c r="C314" s="89"/>
      <c r="D314" s="84"/>
      <c r="E314" s="49"/>
      <c r="F314" s="49"/>
      <c r="G314" s="49"/>
      <c r="H314" s="75"/>
    </row>
    <row r="315" spans="1:8" ht="102" x14ac:dyDescent="0.25">
      <c r="B315" s="48" t="s">
        <v>577</v>
      </c>
      <c r="C315" s="98" t="s">
        <v>578</v>
      </c>
      <c r="D315" s="84"/>
      <c r="E315" s="49"/>
      <c r="F315" s="49"/>
      <c r="G315" s="49"/>
      <c r="H315" s="75"/>
    </row>
    <row r="316" spans="1:8" x14ac:dyDescent="0.25">
      <c r="B316" s="130"/>
      <c r="C316" s="83"/>
      <c r="D316" s="84"/>
      <c r="E316" s="49"/>
      <c r="F316" s="49"/>
      <c r="G316" s="49"/>
      <c r="H316" s="75"/>
    </row>
    <row r="317" spans="1:8" x14ac:dyDescent="0.25">
      <c r="B317" s="130"/>
      <c r="C317" s="49" t="s">
        <v>0</v>
      </c>
      <c r="D317" s="75">
        <v>1</v>
      </c>
      <c r="E317" s="49"/>
      <c r="F317" s="49"/>
      <c r="G317" s="49"/>
      <c r="H317" s="92">
        <f>D317*F317</f>
        <v>0</v>
      </c>
    </row>
    <row r="318" spans="1:8" x14ac:dyDescent="0.25">
      <c r="A318" s="96"/>
      <c r="B318" s="97"/>
      <c r="C318" s="98"/>
      <c r="D318" s="99"/>
      <c r="E318" s="100"/>
      <c r="F318" s="100"/>
      <c r="G318" s="100"/>
      <c r="H318" s="100"/>
    </row>
    <row r="319" spans="1:8" ht="76.5" x14ac:dyDescent="0.25">
      <c r="A319" s="96"/>
      <c r="B319" s="84" t="s">
        <v>579</v>
      </c>
      <c r="C319" s="98" t="s">
        <v>580</v>
      </c>
      <c r="D319" s="101"/>
      <c r="E319" s="102"/>
      <c r="F319" s="102"/>
      <c r="G319" s="102"/>
      <c r="H319" s="102"/>
    </row>
    <row r="320" spans="1:8" x14ac:dyDescent="0.25">
      <c r="A320" s="96"/>
      <c r="B320" s="103"/>
      <c r="C320" s="104"/>
      <c r="D320" s="101"/>
      <c r="E320" s="102"/>
      <c r="F320" s="102"/>
      <c r="G320" s="102"/>
      <c r="H320" s="102"/>
    </row>
    <row r="321" spans="1:8" x14ac:dyDescent="0.25">
      <c r="A321" s="96"/>
      <c r="B321" s="103"/>
      <c r="C321" s="105" t="s">
        <v>581</v>
      </c>
      <c r="D321" s="106">
        <v>7</v>
      </c>
      <c r="E321" s="102"/>
      <c r="F321" s="102"/>
      <c r="G321" s="102"/>
      <c r="H321" s="107">
        <f>D321*F321</f>
        <v>0</v>
      </c>
    </row>
    <row r="322" spans="1:8" x14ac:dyDescent="0.25">
      <c r="A322" s="96"/>
      <c r="B322" s="97"/>
      <c r="C322" s="98"/>
      <c r="D322" s="99"/>
      <c r="E322" s="100"/>
      <c r="F322" s="100"/>
      <c r="G322" s="100"/>
      <c r="H322" s="100"/>
    </row>
    <row r="323" spans="1:8" ht="63.75" x14ac:dyDescent="0.25">
      <c r="A323" s="96"/>
      <c r="B323" s="84" t="s">
        <v>582</v>
      </c>
      <c r="C323" s="98" t="s">
        <v>583</v>
      </c>
      <c r="D323" s="101"/>
      <c r="E323" s="102"/>
      <c r="F323" s="102"/>
      <c r="G323" s="102"/>
      <c r="H323" s="102"/>
    </row>
    <row r="324" spans="1:8" x14ac:dyDescent="0.25">
      <c r="A324" s="96"/>
      <c r="B324" s="103"/>
      <c r="C324" s="104"/>
      <c r="D324" s="101"/>
      <c r="E324" s="102"/>
      <c r="F324" s="102"/>
      <c r="G324" s="102"/>
      <c r="H324" s="102"/>
    </row>
    <row r="325" spans="1:8" x14ac:dyDescent="0.25">
      <c r="A325" s="96"/>
      <c r="B325" s="103"/>
      <c r="C325" s="105" t="s">
        <v>0</v>
      </c>
      <c r="D325" s="106">
        <v>1</v>
      </c>
      <c r="E325" s="102"/>
      <c r="F325" s="102"/>
      <c r="G325" s="102"/>
      <c r="H325" s="107">
        <f>D325*F325</f>
        <v>0</v>
      </c>
    </row>
    <row r="326" spans="1:8" x14ac:dyDescent="0.25">
      <c r="C326" s="83"/>
      <c r="D326" s="48" t="s">
        <v>2</v>
      </c>
      <c r="E326" s="52"/>
      <c r="F326" s="52"/>
      <c r="G326" s="52"/>
      <c r="H326" s="52"/>
    </row>
    <row r="327" spans="1:8" x14ac:dyDescent="0.25">
      <c r="C327" s="146" t="s">
        <v>520</v>
      </c>
      <c r="D327" s="84"/>
      <c r="E327" s="85"/>
      <c r="F327" s="76"/>
      <c r="G327" s="85"/>
      <c r="H327" s="86"/>
    </row>
    <row r="328" spans="1:8" ht="140.25" x14ac:dyDescent="0.25">
      <c r="B328" s="48" t="s">
        <v>584</v>
      </c>
      <c r="C328" s="133" t="s">
        <v>585</v>
      </c>
      <c r="D328" s="84"/>
      <c r="E328" s="85"/>
      <c r="F328" s="76"/>
      <c r="G328" s="85"/>
      <c r="H328" s="86"/>
    </row>
    <row r="329" spans="1:8" x14ac:dyDescent="0.25">
      <c r="C329" s="83"/>
      <c r="D329" s="84"/>
      <c r="E329" s="85"/>
      <c r="F329" s="76"/>
      <c r="G329" s="85"/>
      <c r="H329" s="86"/>
    </row>
    <row r="330" spans="1:8" x14ac:dyDescent="0.25">
      <c r="C330" s="83" t="s">
        <v>0</v>
      </c>
      <c r="D330" s="84">
        <v>2</v>
      </c>
      <c r="E330" s="85"/>
      <c r="F330" s="76"/>
      <c r="G330" s="85"/>
      <c r="H330" s="86">
        <f>D330*F330</f>
        <v>0</v>
      </c>
    </row>
    <row r="331" spans="1:8" ht="15.75" thickBot="1" x14ac:dyDescent="0.3">
      <c r="C331" s="83"/>
      <c r="D331" s="48" t="s">
        <v>2</v>
      </c>
      <c r="E331" s="52"/>
      <c r="F331" s="52"/>
      <c r="G331" s="52"/>
      <c r="H331" s="52"/>
    </row>
    <row r="332" spans="1:8" ht="15.75" thickBot="1" x14ac:dyDescent="0.3">
      <c r="A332" s="110"/>
      <c r="B332" s="111" t="s">
        <v>483</v>
      </c>
      <c r="C332" s="112"/>
      <c r="D332" s="111"/>
      <c r="E332" s="135"/>
      <c r="F332" s="136"/>
      <c r="G332" s="135"/>
      <c r="H332" s="115">
        <f>SUM(H245:H331)</f>
        <v>0</v>
      </c>
    </row>
    <row r="333" spans="1:8" x14ac:dyDescent="0.25">
      <c r="C333" s="83"/>
      <c r="D333" s="84"/>
      <c r="E333" s="52"/>
      <c r="F333" s="52"/>
      <c r="G333" s="52"/>
      <c r="H333" s="52"/>
    </row>
    <row r="334" spans="1:8" x14ac:dyDescent="0.25">
      <c r="C334" s="95" t="s">
        <v>484</v>
      </c>
      <c r="D334" s="84"/>
      <c r="E334" s="52"/>
      <c r="F334" s="116"/>
      <c r="G334" s="52"/>
      <c r="H334" s="52"/>
    </row>
    <row r="335" spans="1:8" ht="51" x14ac:dyDescent="0.25">
      <c r="C335" s="117" t="s">
        <v>485</v>
      </c>
      <c r="D335" s="48"/>
      <c r="F335" s="118"/>
      <c r="H335" s="118"/>
    </row>
    <row r="336" spans="1:8" ht="38.25" x14ac:dyDescent="0.25">
      <c r="C336" s="117" t="s">
        <v>3</v>
      </c>
      <c r="D336" s="48"/>
      <c r="F336" s="118"/>
      <c r="H336" s="118"/>
    </row>
    <row r="337" spans="1:8" x14ac:dyDescent="0.25">
      <c r="B337" s="95"/>
      <c r="C337" s="74"/>
      <c r="F337" s="147"/>
      <c r="H337" s="147"/>
    </row>
    <row r="338" spans="1:8" x14ac:dyDescent="0.25">
      <c r="B338" s="93"/>
      <c r="C338" s="83"/>
      <c r="D338" s="75"/>
      <c r="E338" s="52"/>
      <c r="F338" s="52"/>
      <c r="G338" s="52"/>
      <c r="H338" s="86"/>
    </row>
    <row r="339" spans="1:8" x14ac:dyDescent="0.25">
      <c r="A339" s="77"/>
      <c r="B339" s="121" t="s">
        <v>586</v>
      </c>
      <c r="C339" s="79" t="s">
        <v>587</v>
      </c>
      <c r="D339" s="87"/>
      <c r="E339" s="122"/>
      <c r="F339" s="122"/>
      <c r="G339" s="122"/>
      <c r="H339" s="88"/>
    </row>
    <row r="340" spans="1:8" x14ac:dyDescent="0.25">
      <c r="C340" s="89"/>
      <c r="D340" s="48"/>
      <c r="E340" s="47"/>
      <c r="F340" s="48"/>
      <c r="G340" s="47"/>
      <c r="H340" s="92"/>
    </row>
    <row r="341" spans="1:8" ht="178.5" x14ac:dyDescent="0.25">
      <c r="B341" s="48" t="s">
        <v>440</v>
      </c>
      <c r="C341" s="140" t="s">
        <v>588</v>
      </c>
      <c r="D341" s="48"/>
      <c r="E341" s="47"/>
      <c r="F341" s="48"/>
      <c r="G341" s="47"/>
      <c r="H341" s="48"/>
    </row>
    <row r="342" spans="1:8" x14ac:dyDescent="0.25">
      <c r="C342" s="89"/>
      <c r="D342" s="48"/>
      <c r="E342" s="47"/>
      <c r="F342" s="48"/>
      <c r="G342" s="47"/>
      <c r="H342" s="48"/>
    </row>
    <row r="343" spans="1:8" x14ac:dyDescent="0.25">
      <c r="C343" s="89" t="s">
        <v>589</v>
      </c>
      <c r="D343" s="48">
        <v>2</v>
      </c>
      <c r="E343" s="47"/>
      <c r="F343" s="48"/>
      <c r="G343" s="47"/>
      <c r="H343" s="92">
        <f>D343*F343</f>
        <v>0</v>
      </c>
    </row>
    <row r="344" spans="1:8" x14ac:dyDescent="0.25">
      <c r="C344" s="89"/>
      <c r="D344" s="48"/>
      <c r="E344" s="47"/>
      <c r="F344" s="48"/>
      <c r="G344" s="47"/>
      <c r="H344" s="92"/>
    </row>
    <row r="345" spans="1:8" ht="306" x14ac:dyDescent="0.25">
      <c r="B345" s="48" t="s">
        <v>444</v>
      </c>
      <c r="C345" s="83" t="s">
        <v>560</v>
      </c>
      <c r="D345" s="48"/>
      <c r="E345" s="47"/>
      <c r="F345" s="48"/>
      <c r="G345" s="47"/>
      <c r="H345" s="48"/>
    </row>
    <row r="346" spans="1:8" x14ac:dyDescent="0.25">
      <c r="C346" s="89"/>
      <c r="D346" s="48"/>
      <c r="E346" s="47"/>
      <c r="F346" s="48"/>
      <c r="G346" s="47"/>
      <c r="H346" s="48"/>
    </row>
    <row r="347" spans="1:8" x14ac:dyDescent="0.25">
      <c r="C347" s="89" t="s">
        <v>590</v>
      </c>
      <c r="D347" s="48"/>
      <c r="E347" s="47"/>
      <c r="F347" s="48"/>
      <c r="G347" s="47"/>
      <c r="H347" s="92"/>
    </row>
    <row r="348" spans="1:8" x14ac:dyDescent="0.25">
      <c r="C348" s="89" t="s">
        <v>562</v>
      </c>
      <c r="D348" s="48">
        <v>4</v>
      </c>
      <c r="E348" s="47"/>
      <c r="F348" s="48"/>
      <c r="G348" s="47"/>
      <c r="H348" s="92">
        <f t="shared" ref="H348" si="6">D348*F348</f>
        <v>0</v>
      </c>
    </row>
    <row r="349" spans="1:8" x14ac:dyDescent="0.25">
      <c r="C349" s="89" t="s">
        <v>591</v>
      </c>
      <c r="D349" s="48"/>
      <c r="E349" s="47"/>
      <c r="F349" s="48"/>
      <c r="G349" s="47"/>
      <c r="H349" s="92"/>
    </row>
    <row r="350" spans="1:8" x14ac:dyDescent="0.25">
      <c r="C350" s="89" t="s">
        <v>562</v>
      </c>
      <c r="D350" s="48">
        <v>4</v>
      </c>
      <c r="E350" s="47"/>
      <c r="F350" s="48"/>
      <c r="G350" s="47"/>
      <c r="H350" s="92">
        <f t="shared" ref="H350" si="7">D350*F350</f>
        <v>0</v>
      </c>
    </row>
    <row r="351" spans="1:8" x14ac:dyDescent="0.25">
      <c r="C351" s="89"/>
      <c r="D351" s="48"/>
      <c r="F351" s="118"/>
      <c r="H351" s="86"/>
    </row>
    <row r="352" spans="1:8" ht="102" x14ac:dyDescent="0.25">
      <c r="B352" s="48" t="s">
        <v>446</v>
      </c>
      <c r="C352" s="89" t="s">
        <v>592</v>
      </c>
      <c r="D352" s="48"/>
      <c r="F352" s="118"/>
      <c r="H352" s="118"/>
    </row>
    <row r="353" spans="2:8" x14ac:dyDescent="0.25">
      <c r="C353" s="89"/>
      <c r="D353" s="48"/>
      <c r="F353" s="118"/>
      <c r="H353" s="118"/>
    </row>
    <row r="354" spans="2:8" x14ac:dyDescent="0.25">
      <c r="C354" s="89" t="s">
        <v>593</v>
      </c>
      <c r="D354" s="48">
        <v>2</v>
      </c>
      <c r="F354" s="118"/>
      <c r="H354" s="92">
        <f>D354*F354</f>
        <v>0</v>
      </c>
    </row>
    <row r="355" spans="2:8" x14ac:dyDescent="0.25">
      <c r="C355" s="89"/>
      <c r="D355" s="48"/>
      <c r="E355" s="47"/>
      <c r="F355" s="48"/>
      <c r="G355" s="47"/>
      <c r="H355" s="92"/>
    </row>
    <row r="356" spans="2:8" ht="140.25" x14ac:dyDescent="0.25">
      <c r="B356" s="48" t="s">
        <v>448</v>
      </c>
      <c r="C356" s="89" t="s">
        <v>594</v>
      </c>
      <c r="D356" s="48"/>
      <c r="E356" s="47"/>
      <c r="F356" s="48"/>
      <c r="G356" s="47"/>
      <c r="H356" s="48"/>
    </row>
    <row r="357" spans="2:8" x14ac:dyDescent="0.25">
      <c r="C357" s="89"/>
      <c r="D357" s="48"/>
      <c r="E357" s="47"/>
      <c r="F357" s="48"/>
      <c r="G357" s="47"/>
      <c r="H357" s="48"/>
    </row>
    <row r="358" spans="2:8" x14ac:dyDescent="0.25">
      <c r="C358" s="89" t="s">
        <v>595</v>
      </c>
      <c r="D358" s="48">
        <v>1</v>
      </c>
      <c r="E358" s="47"/>
      <c r="F358" s="48"/>
      <c r="G358" s="47"/>
      <c r="H358" s="92">
        <f>D358*F358</f>
        <v>0</v>
      </c>
    </row>
    <row r="359" spans="2:8" x14ac:dyDescent="0.25">
      <c r="C359" s="89"/>
      <c r="D359" s="48"/>
      <c r="F359" s="118"/>
      <c r="H359" s="86"/>
    </row>
    <row r="360" spans="2:8" ht="140.25" x14ac:dyDescent="0.25">
      <c r="B360" s="48" t="s">
        <v>451</v>
      </c>
      <c r="C360" s="89" t="s">
        <v>596</v>
      </c>
      <c r="D360" s="48"/>
      <c r="F360" s="118"/>
      <c r="H360" s="118"/>
    </row>
    <row r="361" spans="2:8" x14ac:dyDescent="0.25">
      <c r="C361" s="89"/>
      <c r="D361" s="48"/>
      <c r="F361" s="118"/>
      <c r="H361" s="118"/>
    </row>
    <row r="362" spans="2:8" x14ac:dyDescent="0.25">
      <c r="C362" s="89" t="s">
        <v>597</v>
      </c>
      <c r="D362" s="48">
        <v>1</v>
      </c>
      <c r="F362" s="118"/>
      <c r="H362" s="92">
        <f>D362*F362</f>
        <v>0</v>
      </c>
    </row>
    <row r="363" spans="2:8" x14ac:dyDescent="0.25">
      <c r="C363" s="89"/>
      <c r="D363" s="48"/>
      <c r="F363" s="118"/>
      <c r="H363" s="86"/>
    </row>
    <row r="364" spans="2:8" ht="229.5" x14ac:dyDescent="0.25">
      <c r="B364" s="48" t="s">
        <v>453</v>
      </c>
      <c r="C364" s="89" t="s">
        <v>598</v>
      </c>
      <c r="D364" s="48"/>
      <c r="F364" s="118"/>
      <c r="H364" s="118"/>
    </row>
    <row r="365" spans="2:8" x14ac:dyDescent="0.25">
      <c r="C365" s="89"/>
      <c r="D365" s="48"/>
      <c r="F365" s="118"/>
      <c r="H365" s="118"/>
    </row>
    <row r="366" spans="2:8" x14ac:dyDescent="0.25">
      <c r="C366" s="89" t="s">
        <v>599</v>
      </c>
      <c r="D366" s="48"/>
      <c r="F366" s="118"/>
      <c r="H366" s="86"/>
    </row>
    <row r="367" spans="2:8" x14ac:dyDescent="0.25">
      <c r="C367" s="89" t="s">
        <v>600</v>
      </c>
      <c r="D367" s="48">
        <v>2</v>
      </c>
      <c r="F367" s="118"/>
      <c r="H367" s="86">
        <f>D367*F367</f>
        <v>0</v>
      </c>
    </row>
    <row r="368" spans="2:8" x14ac:dyDescent="0.25">
      <c r="C368" s="89"/>
      <c r="D368" s="48"/>
      <c r="F368" s="118"/>
      <c r="H368" s="86"/>
    </row>
    <row r="369" spans="2:8" ht="255" x14ac:dyDescent="0.25">
      <c r="B369" s="48" t="s">
        <v>458</v>
      </c>
      <c r="C369" s="89" t="s">
        <v>601</v>
      </c>
      <c r="D369" s="48"/>
      <c r="F369" s="118"/>
      <c r="H369" s="118"/>
    </row>
    <row r="370" spans="2:8" x14ac:dyDescent="0.25">
      <c r="C370" s="89"/>
      <c r="D370" s="48"/>
      <c r="F370" s="118"/>
      <c r="H370" s="118"/>
    </row>
    <row r="371" spans="2:8" x14ac:dyDescent="0.25">
      <c r="C371" s="89" t="s">
        <v>599</v>
      </c>
      <c r="D371" s="48"/>
      <c r="F371" s="118"/>
      <c r="H371" s="86"/>
    </row>
    <row r="372" spans="2:8" x14ac:dyDescent="0.25">
      <c r="C372" s="89" t="s">
        <v>602</v>
      </c>
      <c r="D372" s="48">
        <v>2</v>
      </c>
      <c r="F372" s="118"/>
      <c r="H372" s="86">
        <f>D372*F372</f>
        <v>0</v>
      </c>
    </row>
    <row r="373" spans="2:8" x14ac:dyDescent="0.25">
      <c r="C373" s="89"/>
      <c r="D373" s="48"/>
      <c r="F373" s="118"/>
      <c r="H373" s="86">
        <f t="shared" ref="H373" si="8">D373*F373</f>
        <v>0</v>
      </c>
    </row>
    <row r="374" spans="2:8" ht="76.5" x14ac:dyDescent="0.25">
      <c r="B374" s="48" t="s">
        <v>461</v>
      </c>
      <c r="C374" s="89" t="s">
        <v>603</v>
      </c>
      <c r="D374" s="48"/>
      <c r="F374" s="118"/>
      <c r="H374" s="118"/>
    </row>
    <row r="375" spans="2:8" x14ac:dyDescent="0.25">
      <c r="C375" s="89"/>
      <c r="D375" s="48"/>
      <c r="F375" s="118"/>
      <c r="H375" s="118"/>
    </row>
    <row r="376" spans="2:8" x14ac:dyDescent="0.25">
      <c r="C376" s="89" t="s">
        <v>604</v>
      </c>
      <c r="D376" s="48">
        <v>2</v>
      </c>
      <c r="F376" s="118"/>
      <c r="H376" s="86">
        <f t="shared" ref="H376" si="9">D376*F376</f>
        <v>0</v>
      </c>
    </row>
    <row r="377" spans="2:8" x14ac:dyDescent="0.25">
      <c r="B377" s="130"/>
      <c r="C377" s="83"/>
      <c r="D377" s="73"/>
      <c r="E377" s="52"/>
      <c r="F377" s="52"/>
      <c r="G377" s="52"/>
      <c r="H377" s="52"/>
    </row>
    <row r="378" spans="2:8" ht="102" x14ac:dyDescent="0.25">
      <c r="B378" s="48" t="s">
        <v>465</v>
      </c>
      <c r="C378" s="89" t="s">
        <v>605</v>
      </c>
      <c r="D378" s="73"/>
      <c r="E378" s="52"/>
      <c r="F378" s="52"/>
      <c r="G378" s="52"/>
      <c r="H378" s="52"/>
    </row>
    <row r="379" spans="2:8" x14ac:dyDescent="0.25">
      <c r="C379" s="83"/>
      <c r="D379" s="84"/>
      <c r="E379" s="52"/>
      <c r="F379" s="52"/>
      <c r="G379" s="52"/>
      <c r="H379" s="52"/>
    </row>
    <row r="380" spans="2:8" x14ac:dyDescent="0.25">
      <c r="C380" s="49" t="s">
        <v>606</v>
      </c>
      <c r="D380" s="75">
        <v>0</v>
      </c>
      <c r="E380" s="52"/>
      <c r="F380" s="52"/>
      <c r="G380" s="52"/>
      <c r="H380" s="86">
        <f>D380*F380</f>
        <v>0</v>
      </c>
    </row>
    <row r="381" spans="2:8" x14ac:dyDescent="0.25">
      <c r="C381" s="49" t="s">
        <v>607</v>
      </c>
      <c r="D381" s="75">
        <v>10</v>
      </c>
      <c r="E381" s="52"/>
      <c r="F381" s="52"/>
      <c r="G381" s="52"/>
      <c r="H381" s="86">
        <f>D381*F381</f>
        <v>0</v>
      </c>
    </row>
    <row r="382" spans="2:8" x14ac:dyDescent="0.25">
      <c r="C382" s="49" t="s">
        <v>608</v>
      </c>
      <c r="D382" s="75">
        <v>0</v>
      </c>
      <c r="E382" s="52"/>
      <c r="F382" s="52"/>
      <c r="G382" s="52"/>
      <c r="H382" s="86">
        <f>D382*F382</f>
        <v>0</v>
      </c>
    </row>
    <row r="383" spans="2:8" x14ac:dyDescent="0.25">
      <c r="C383" s="49" t="s">
        <v>609</v>
      </c>
      <c r="D383" s="75">
        <v>10</v>
      </c>
      <c r="E383" s="52"/>
      <c r="F383" s="52"/>
      <c r="G383" s="52"/>
      <c r="H383" s="86">
        <f>D383*F383</f>
        <v>0</v>
      </c>
    </row>
    <row r="384" spans="2:8" x14ac:dyDescent="0.25">
      <c r="C384" s="83"/>
      <c r="D384" s="48"/>
      <c r="F384" s="118"/>
      <c r="H384" s="86"/>
    </row>
    <row r="385" spans="1:8" ht="127.5" x14ac:dyDescent="0.25">
      <c r="B385" s="48" t="s">
        <v>468</v>
      </c>
      <c r="C385" s="89" t="s">
        <v>563</v>
      </c>
      <c r="D385" s="48"/>
      <c r="F385" s="118"/>
      <c r="H385" s="118"/>
    </row>
    <row r="386" spans="1:8" x14ac:dyDescent="0.25">
      <c r="C386" s="83"/>
      <c r="D386" s="48"/>
      <c r="F386" s="118"/>
      <c r="H386" s="118"/>
    </row>
    <row r="387" spans="1:8" x14ac:dyDescent="0.25">
      <c r="C387" s="83" t="s">
        <v>6</v>
      </c>
      <c r="D387" s="48">
        <v>120</v>
      </c>
      <c r="F387" s="118"/>
      <c r="H387" s="86">
        <f t="shared" ref="H387" si="10">D387*F387</f>
        <v>0</v>
      </c>
    </row>
    <row r="388" spans="1:8" x14ac:dyDescent="0.25">
      <c r="C388" s="83"/>
      <c r="D388" s="48"/>
      <c r="F388" s="118"/>
      <c r="H388" s="86"/>
    </row>
    <row r="389" spans="1:8" ht="204" x14ac:dyDescent="0.25">
      <c r="B389" s="48" t="s">
        <v>471</v>
      </c>
      <c r="C389" s="83" t="s">
        <v>610</v>
      </c>
      <c r="D389" s="48"/>
      <c r="F389" s="118"/>
      <c r="H389" s="118"/>
    </row>
    <row r="390" spans="1:8" x14ac:dyDescent="0.25">
      <c r="C390" s="83"/>
      <c r="D390" s="48"/>
      <c r="F390" s="118"/>
      <c r="H390" s="118"/>
    </row>
    <row r="391" spans="1:8" x14ac:dyDescent="0.25">
      <c r="C391" s="83" t="s">
        <v>607</v>
      </c>
      <c r="D391" s="48">
        <v>44</v>
      </c>
      <c r="F391" s="118"/>
      <c r="H391" s="86">
        <f t="shared" ref="H391:H392" si="11">D391*F391</f>
        <v>0</v>
      </c>
    </row>
    <row r="392" spans="1:8" x14ac:dyDescent="0.25">
      <c r="C392" s="83" t="s">
        <v>609</v>
      </c>
      <c r="D392" s="48">
        <v>62</v>
      </c>
      <c r="F392" s="118"/>
      <c r="H392" s="86">
        <f t="shared" si="11"/>
        <v>0</v>
      </c>
    </row>
    <row r="393" spans="1:8" x14ac:dyDescent="0.25">
      <c r="B393" s="130"/>
      <c r="C393" s="89"/>
      <c r="D393" s="73"/>
      <c r="E393" s="52"/>
      <c r="F393" s="52"/>
      <c r="G393" s="52"/>
      <c r="H393" s="52"/>
    </row>
    <row r="394" spans="1:8" ht="114.75" x14ac:dyDescent="0.25">
      <c r="B394" s="48" t="s">
        <v>473</v>
      </c>
      <c r="C394" s="89" t="s">
        <v>566</v>
      </c>
      <c r="D394" s="73"/>
      <c r="E394" s="52"/>
      <c r="F394" s="52"/>
      <c r="G394" s="52"/>
      <c r="H394" s="52"/>
    </row>
    <row r="395" spans="1:8" x14ac:dyDescent="0.25">
      <c r="C395" s="89"/>
      <c r="D395" s="84"/>
      <c r="E395" s="52"/>
      <c r="F395" s="52"/>
      <c r="G395" s="52"/>
      <c r="H395" s="52"/>
    </row>
    <row r="396" spans="1:8" x14ac:dyDescent="0.25">
      <c r="C396" s="125" t="s">
        <v>567</v>
      </c>
      <c r="D396" s="75">
        <v>38</v>
      </c>
      <c r="E396" s="52"/>
      <c r="F396" s="52"/>
      <c r="G396" s="52"/>
      <c r="H396" s="86">
        <f>D396*F396</f>
        <v>0</v>
      </c>
    </row>
    <row r="397" spans="1:8" x14ac:dyDescent="0.25">
      <c r="A397"/>
      <c r="B397" s="141"/>
      <c r="C397" s="98"/>
      <c r="D397" s="142"/>
      <c r="E397" s="143"/>
      <c r="F397" s="143"/>
      <c r="G397" s="143"/>
      <c r="H397" s="143"/>
    </row>
    <row r="398" spans="1:8" ht="102" x14ac:dyDescent="0.25">
      <c r="A398"/>
      <c r="B398" s="48" t="s">
        <v>475</v>
      </c>
      <c r="C398" s="98" t="s">
        <v>570</v>
      </c>
      <c r="D398" s="142"/>
      <c r="E398" s="143"/>
      <c r="F398" s="143"/>
      <c r="G398" s="143"/>
      <c r="H398" s="143"/>
    </row>
    <row r="399" spans="1:8" x14ac:dyDescent="0.25">
      <c r="A399"/>
      <c r="B399" s="144"/>
      <c r="C399" s="104"/>
      <c r="D399" s="101"/>
      <c r="E399" s="143"/>
      <c r="F399" s="143"/>
      <c r="G399" s="143"/>
      <c r="H399" s="143"/>
    </row>
    <row r="400" spans="1:8" x14ac:dyDescent="0.25">
      <c r="A400"/>
      <c r="B400" s="144"/>
      <c r="C400" s="105" t="s">
        <v>611</v>
      </c>
      <c r="D400" s="106">
        <v>8</v>
      </c>
      <c r="E400" s="143"/>
      <c r="F400" s="143"/>
      <c r="G400" s="143"/>
      <c r="H400" s="145">
        <f>D400*F400</f>
        <v>0</v>
      </c>
    </row>
    <row r="401" spans="1:8" x14ac:dyDescent="0.25">
      <c r="C401" s="89"/>
      <c r="D401" s="84"/>
      <c r="E401" s="49"/>
      <c r="F401" s="49"/>
      <c r="G401" s="49"/>
      <c r="H401" s="75"/>
    </row>
    <row r="402" spans="1:8" ht="89.25" x14ac:dyDescent="0.25">
      <c r="B402" s="48" t="s">
        <v>477</v>
      </c>
      <c r="C402" s="98" t="s">
        <v>612</v>
      </c>
      <c r="D402" s="84"/>
      <c r="E402" s="49"/>
      <c r="F402" s="49"/>
      <c r="G402" s="49"/>
      <c r="H402" s="75"/>
    </row>
    <row r="403" spans="1:8" x14ac:dyDescent="0.25">
      <c r="B403" s="130"/>
      <c r="C403" s="83"/>
      <c r="D403" s="84"/>
      <c r="E403" s="49"/>
      <c r="F403" s="49"/>
      <c r="G403" s="49"/>
      <c r="H403" s="75"/>
    </row>
    <row r="404" spans="1:8" x14ac:dyDescent="0.25">
      <c r="B404" s="130"/>
      <c r="C404" s="49" t="s">
        <v>501</v>
      </c>
      <c r="D404" s="75">
        <v>10</v>
      </c>
      <c r="E404" s="49"/>
      <c r="F404" s="49"/>
      <c r="G404" s="49"/>
      <c r="H404" s="92">
        <f>D404*F404</f>
        <v>0</v>
      </c>
    </row>
    <row r="405" spans="1:8" x14ac:dyDescent="0.25">
      <c r="C405" s="89"/>
      <c r="D405" s="84"/>
      <c r="E405" s="49"/>
      <c r="F405" s="49"/>
      <c r="G405" s="49"/>
      <c r="H405" s="75"/>
    </row>
    <row r="406" spans="1:8" ht="76.5" x14ac:dyDescent="0.25">
      <c r="B406" s="48" t="s">
        <v>480</v>
      </c>
      <c r="C406" s="98" t="s">
        <v>613</v>
      </c>
      <c r="D406" s="84"/>
      <c r="E406" s="49"/>
      <c r="F406" s="49"/>
      <c r="G406" s="49"/>
      <c r="H406" s="75"/>
    </row>
    <row r="407" spans="1:8" x14ac:dyDescent="0.25">
      <c r="B407" s="130"/>
      <c r="C407" s="83"/>
      <c r="D407" s="84"/>
      <c r="E407" s="49"/>
      <c r="F407" s="49"/>
      <c r="G407" s="49"/>
      <c r="H407" s="75"/>
    </row>
    <row r="408" spans="1:8" x14ac:dyDescent="0.25">
      <c r="B408" s="130"/>
      <c r="C408" s="49" t="s">
        <v>0</v>
      </c>
      <c r="D408" s="75">
        <v>1</v>
      </c>
      <c r="E408" s="49"/>
      <c r="F408" s="49"/>
      <c r="G408" s="49"/>
      <c r="H408" s="92">
        <f>D408*F408</f>
        <v>0</v>
      </c>
    </row>
    <row r="409" spans="1:8" x14ac:dyDescent="0.25">
      <c r="C409" s="98"/>
      <c r="D409" s="84"/>
      <c r="E409" s="49"/>
      <c r="F409" s="49"/>
      <c r="G409" s="49"/>
      <c r="H409" s="75"/>
    </row>
    <row r="410" spans="1:8" ht="102" x14ac:dyDescent="0.25">
      <c r="B410" s="48" t="s">
        <v>482</v>
      </c>
      <c r="C410" s="98" t="s">
        <v>614</v>
      </c>
      <c r="D410" s="84"/>
      <c r="E410" s="49"/>
      <c r="F410" s="49"/>
      <c r="G410" s="49"/>
      <c r="H410" s="75"/>
    </row>
    <row r="411" spans="1:8" x14ac:dyDescent="0.25">
      <c r="B411" s="130"/>
      <c r="C411" s="98"/>
      <c r="D411" s="84"/>
      <c r="E411" s="49"/>
      <c r="F411" s="49"/>
      <c r="G411" s="49"/>
      <c r="H411" s="75"/>
    </row>
    <row r="412" spans="1:8" x14ac:dyDescent="0.25">
      <c r="B412" s="130"/>
      <c r="C412" s="49" t="s">
        <v>0</v>
      </c>
      <c r="D412" s="75">
        <v>1</v>
      </c>
      <c r="E412" s="49"/>
      <c r="F412" s="49"/>
      <c r="G412" s="49"/>
      <c r="H412" s="92">
        <f>D412*F412</f>
        <v>0</v>
      </c>
    </row>
    <row r="413" spans="1:8" x14ac:dyDescent="0.25">
      <c r="A413" s="96"/>
      <c r="B413" s="97"/>
      <c r="C413" s="98"/>
      <c r="D413" s="99"/>
      <c r="E413" s="100"/>
      <c r="F413" s="100"/>
      <c r="G413" s="100"/>
      <c r="H413" s="100"/>
    </row>
    <row r="414" spans="1:8" ht="76.5" x14ac:dyDescent="0.25">
      <c r="A414" s="96"/>
      <c r="B414" s="84" t="s">
        <v>577</v>
      </c>
      <c r="C414" s="98" t="s">
        <v>580</v>
      </c>
      <c r="D414" s="101"/>
      <c r="E414" s="102"/>
      <c r="F414" s="102"/>
      <c r="G414" s="102"/>
      <c r="H414" s="102"/>
    </row>
    <row r="415" spans="1:8" x14ac:dyDescent="0.25">
      <c r="A415" s="96"/>
      <c r="B415" s="103"/>
      <c r="C415" s="104"/>
      <c r="D415" s="101"/>
      <c r="E415" s="102"/>
      <c r="F415" s="102"/>
      <c r="G415" s="102"/>
      <c r="H415" s="102"/>
    </row>
    <row r="416" spans="1:8" x14ac:dyDescent="0.25">
      <c r="A416" s="96"/>
      <c r="B416" s="103"/>
      <c r="C416" s="105" t="s">
        <v>615</v>
      </c>
      <c r="D416" s="106">
        <v>8</v>
      </c>
      <c r="E416" s="102"/>
      <c r="F416" s="102"/>
      <c r="G416" s="102"/>
      <c r="H416" s="107">
        <f>D416*F416</f>
        <v>0</v>
      </c>
    </row>
    <row r="417" spans="1:8" s="469" customFormat="1" x14ac:dyDescent="0.25">
      <c r="A417" s="96"/>
      <c r="B417" s="103"/>
      <c r="C417" s="105"/>
      <c r="D417" s="106"/>
      <c r="E417" s="102"/>
      <c r="F417" s="102"/>
      <c r="G417" s="102"/>
      <c r="H417" s="107"/>
    </row>
    <row r="418" spans="1:8" s="96" customFormat="1" ht="39" x14ac:dyDescent="0.25">
      <c r="B418" s="97" t="s">
        <v>579</v>
      </c>
      <c r="C418" s="473" t="s">
        <v>1498</v>
      </c>
      <c r="D418" s="471"/>
      <c r="E418" s="100"/>
      <c r="F418" s="100"/>
      <c r="G418" s="100"/>
      <c r="H418" s="472"/>
    </row>
    <row r="419" spans="1:8" s="96" customFormat="1" x14ac:dyDescent="0.25">
      <c r="B419" s="97"/>
      <c r="C419" s="473"/>
      <c r="D419" s="471"/>
      <c r="E419" s="100"/>
      <c r="F419" s="100"/>
      <c r="G419" s="100"/>
      <c r="H419" s="472"/>
    </row>
    <row r="420" spans="1:8" s="96" customFormat="1" x14ac:dyDescent="0.25">
      <c r="B420" s="97"/>
      <c r="C420" s="473" t="s">
        <v>1501</v>
      </c>
      <c r="D420" s="471"/>
      <c r="E420" s="100"/>
      <c r="F420" s="100"/>
      <c r="G420" s="100"/>
      <c r="H420" s="472"/>
    </row>
    <row r="421" spans="1:8" s="96" customFormat="1" x14ac:dyDescent="0.25">
      <c r="B421" s="97"/>
      <c r="C421" s="473" t="s">
        <v>1499</v>
      </c>
      <c r="D421" s="471"/>
      <c r="E421" s="100"/>
      <c r="F421" s="100"/>
      <c r="G421" s="100"/>
      <c r="H421" s="472"/>
    </row>
    <row r="422" spans="1:8" s="96" customFormat="1" x14ac:dyDescent="0.25">
      <c r="B422" s="97"/>
      <c r="C422" s="473" t="s">
        <v>1503</v>
      </c>
      <c r="D422" s="471">
        <v>3</v>
      </c>
      <c r="E422" s="100"/>
      <c r="F422" s="100"/>
      <c r="G422" s="100"/>
      <c r="H422" s="472">
        <f t="shared" ref="H422:H423" si="12">D422*F422</f>
        <v>0</v>
      </c>
    </row>
    <row r="423" spans="1:8" s="469" customFormat="1" x14ac:dyDescent="0.25">
      <c r="A423" s="96"/>
      <c r="B423" s="103"/>
      <c r="C423" s="470" t="s">
        <v>1504</v>
      </c>
      <c r="D423" s="474">
        <v>3</v>
      </c>
      <c r="E423" s="100"/>
      <c r="F423" s="100"/>
      <c r="G423" s="100"/>
      <c r="H423" s="472">
        <f t="shared" si="12"/>
        <v>0</v>
      </c>
    </row>
    <row r="424" spans="1:8" s="469" customFormat="1" x14ac:dyDescent="0.25">
      <c r="A424" s="96"/>
      <c r="B424" s="103"/>
      <c r="C424" s="470"/>
      <c r="D424" s="106"/>
      <c r="E424" s="102"/>
      <c r="F424" s="102"/>
      <c r="G424" s="102"/>
      <c r="H424" s="107"/>
    </row>
    <row r="425" spans="1:8" s="469" customFormat="1" x14ac:dyDescent="0.25">
      <c r="A425" s="96"/>
      <c r="B425" s="103"/>
      <c r="C425" s="470" t="s">
        <v>1500</v>
      </c>
      <c r="D425" s="106"/>
      <c r="E425" s="102"/>
      <c r="F425" s="102"/>
      <c r="G425" s="102"/>
      <c r="H425" s="107"/>
    </row>
    <row r="426" spans="1:8" s="469" customFormat="1" x14ac:dyDescent="0.25">
      <c r="A426" s="96"/>
      <c r="B426" s="103"/>
      <c r="C426" s="470" t="s">
        <v>1505</v>
      </c>
      <c r="D426" s="471">
        <v>3</v>
      </c>
      <c r="E426" s="102"/>
      <c r="F426" s="102"/>
      <c r="G426" s="102"/>
      <c r="H426" s="472">
        <f t="shared" ref="H426:H427" si="13">D426*F426</f>
        <v>0</v>
      </c>
    </row>
    <row r="427" spans="1:8" s="469" customFormat="1" x14ac:dyDescent="0.25">
      <c r="A427" s="96"/>
      <c r="B427" s="103"/>
      <c r="C427" s="470" t="s">
        <v>1506</v>
      </c>
      <c r="D427" s="471">
        <v>3</v>
      </c>
      <c r="E427" s="102"/>
      <c r="F427" s="102"/>
      <c r="G427" s="102"/>
      <c r="H427" s="472">
        <f t="shared" si="13"/>
        <v>0</v>
      </c>
    </row>
    <row r="428" spans="1:8" s="469" customFormat="1" x14ac:dyDescent="0.25">
      <c r="A428" s="96"/>
      <c r="B428" s="103"/>
      <c r="C428" s="470"/>
      <c r="D428" s="471"/>
      <c r="E428" s="102"/>
      <c r="F428" s="102"/>
      <c r="G428" s="102"/>
      <c r="H428" s="472"/>
    </row>
    <row r="429" spans="1:8" s="469" customFormat="1" x14ac:dyDescent="0.25">
      <c r="A429" s="96"/>
      <c r="B429" s="103"/>
      <c r="C429" s="470" t="s">
        <v>1502</v>
      </c>
      <c r="D429" s="471"/>
      <c r="E429" s="102"/>
      <c r="F429" s="102"/>
      <c r="G429" s="102"/>
      <c r="H429" s="472"/>
    </row>
    <row r="430" spans="1:8" s="469" customFormat="1" x14ac:dyDescent="0.25">
      <c r="A430" s="96"/>
      <c r="B430" s="103"/>
      <c r="C430" s="470" t="s">
        <v>1500</v>
      </c>
      <c r="D430" s="471"/>
      <c r="E430" s="102"/>
      <c r="F430" s="102"/>
      <c r="G430" s="102"/>
      <c r="H430" s="472"/>
    </row>
    <row r="431" spans="1:8" s="469" customFormat="1" x14ac:dyDescent="0.25">
      <c r="A431" s="96"/>
      <c r="B431" s="103"/>
      <c r="C431" s="470" t="s">
        <v>1505</v>
      </c>
      <c r="D431" s="471">
        <v>3</v>
      </c>
      <c r="E431" s="102"/>
      <c r="F431" s="102"/>
      <c r="G431" s="102"/>
      <c r="H431" s="472">
        <f t="shared" ref="H431:H432" si="14">D431*F431</f>
        <v>0</v>
      </c>
    </row>
    <row r="432" spans="1:8" s="469" customFormat="1" x14ac:dyDescent="0.25">
      <c r="A432" s="96"/>
      <c r="B432" s="103"/>
      <c r="C432" s="470" t="s">
        <v>1506</v>
      </c>
      <c r="D432" s="471">
        <v>3</v>
      </c>
      <c r="E432" s="102"/>
      <c r="F432" s="102"/>
      <c r="G432" s="102"/>
      <c r="H432" s="472">
        <f t="shared" si="14"/>
        <v>0</v>
      </c>
    </row>
    <row r="433" spans="1:8" x14ac:dyDescent="0.25">
      <c r="C433" s="47"/>
      <c r="D433" s="48"/>
      <c r="E433" s="52"/>
      <c r="F433" s="52"/>
      <c r="G433" s="52"/>
      <c r="H433" s="52"/>
    </row>
    <row r="434" spans="1:8" x14ac:dyDescent="0.25">
      <c r="C434" s="146" t="s">
        <v>520</v>
      </c>
      <c r="D434" s="84"/>
      <c r="E434" s="85"/>
      <c r="F434" s="76"/>
      <c r="G434" s="85"/>
      <c r="H434" s="86"/>
    </row>
    <row r="435" spans="1:8" ht="127.5" x14ac:dyDescent="0.25">
      <c r="B435" s="48" t="s">
        <v>582</v>
      </c>
      <c r="C435" s="133" t="s">
        <v>616</v>
      </c>
      <c r="D435" s="84"/>
      <c r="E435" s="85"/>
      <c r="F435" s="76"/>
      <c r="G435" s="85"/>
      <c r="H435" s="86"/>
    </row>
    <row r="436" spans="1:8" x14ac:dyDescent="0.25">
      <c r="C436" s="83"/>
      <c r="D436" s="84"/>
      <c r="E436" s="85"/>
      <c r="F436" s="76"/>
      <c r="G436" s="85"/>
      <c r="H436" s="86"/>
    </row>
    <row r="437" spans="1:8" x14ac:dyDescent="0.25">
      <c r="C437" s="83" t="s">
        <v>0</v>
      </c>
      <c r="D437" s="84">
        <v>2</v>
      </c>
      <c r="E437" s="85"/>
      <c r="F437" s="76"/>
      <c r="G437" s="85"/>
      <c r="H437" s="86">
        <f>D437*F437</f>
        <v>0</v>
      </c>
    </row>
    <row r="438" spans="1:8" x14ac:dyDescent="0.25">
      <c r="C438" s="83"/>
      <c r="D438" s="48" t="s">
        <v>2</v>
      </c>
      <c r="E438" s="52"/>
      <c r="F438" s="52"/>
      <c r="G438" s="52"/>
      <c r="H438" s="52"/>
    </row>
    <row r="439" spans="1:8" ht="15.75" thickBot="1" x14ac:dyDescent="0.3">
      <c r="C439" s="83"/>
      <c r="D439" s="48"/>
      <c r="F439" s="118"/>
      <c r="H439" s="118"/>
    </row>
    <row r="440" spans="1:8" ht="15.75" thickBot="1" x14ac:dyDescent="0.3">
      <c r="A440" s="110"/>
      <c r="B440" s="111" t="s">
        <v>483</v>
      </c>
      <c r="C440" s="112"/>
      <c r="D440" s="111"/>
      <c r="E440" s="135"/>
      <c r="F440" s="136"/>
      <c r="G440" s="135"/>
      <c r="H440" s="115">
        <f>SUM(H340:H438)</f>
        <v>0</v>
      </c>
    </row>
    <row r="441" spans="1:8" x14ac:dyDescent="0.25">
      <c r="C441" s="83"/>
      <c r="D441" s="84"/>
      <c r="E441" s="52"/>
      <c r="F441" s="52"/>
      <c r="G441" s="52"/>
      <c r="H441" s="52"/>
    </row>
    <row r="442" spans="1:8" x14ac:dyDescent="0.25">
      <c r="C442" s="95" t="s">
        <v>484</v>
      </c>
      <c r="D442" s="84"/>
      <c r="E442" s="52"/>
      <c r="F442" s="116"/>
      <c r="G442" s="52"/>
      <c r="H442" s="52"/>
    </row>
    <row r="443" spans="1:8" ht="51" x14ac:dyDescent="0.25">
      <c r="C443" s="117" t="s">
        <v>485</v>
      </c>
      <c r="D443" s="48"/>
      <c r="F443" s="118"/>
      <c r="H443" s="118"/>
    </row>
    <row r="444" spans="1:8" ht="38.25" x14ac:dyDescent="0.25">
      <c r="C444" s="117" t="s">
        <v>3</v>
      </c>
      <c r="D444" s="48"/>
      <c r="F444" s="118"/>
      <c r="H444" s="118"/>
    </row>
    <row r="445" spans="1:8" x14ac:dyDescent="0.25">
      <c r="B445" s="95"/>
      <c r="C445" s="74"/>
      <c r="F445" s="147"/>
      <c r="H445" s="147"/>
    </row>
    <row r="446" spans="1:8" x14ac:dyDescent="0.25">
      <c r="B446" s="93"/>
      <c r="C446" s="83"/>
      <c r="D446" s="75"/>
      <c r="E446" s="52"/>
      <c r="F446" s="52"/>
      <c r="G446" s="52"/>
      <c r="H446" s="86"/>
    </row>
    <row r="447" spans="1:8" x14ac:dyDescent="0.25">
      <c r="A447" s="77"/>
      <c r="B447" s="121" t="s">
        <v>617</v>
      </c>
      <c r="C447" s="79" t="s">
        <v>618</v>
      </c>
      <c r="D447" s="87"/>
      <c r="E447" s="122"/>
      <c r="F447" s="122"/>
      <c r="G447" s="122"/>
      <c r="H447" s="88"/>
    </row>
    <row r="448" spans="1:8" x14ac:dyDescent="0.25">
      <c r="C448" s="89"/>
      <c r="D448" s="84"/>
      <c r="E448" s="91"/>
      <c r="F448" s="90"/>
      <c r="G448" s="47"/>
      <c r="H448" s="47"/>
    </row>
    <row r="449" spans="2:8" ht="63.75" x14ac:dyDescent="0.25">
      <c r="C449" s="148" t="s">
        <v>1492</v>
      </c>
      <c r="D449" s="84"/>
      <c r="E449" s="91"/>
      <c r="F449" s="90"/>
      <c r="G449" s="47"/>
      <c r="H449" s="47"/>
    </row>
    <row r="450" spans="2:8" x14ac:dyDescent="0.25">
      <c r="C450" s="89"/>
      <c r="D450" s="84"/>
      <c r="E450" s="91"/>
      <c r="F450" s="90"/>
      <c r="G450" s="47"/>
      <c r="H450" s="47"/>
    </row>
    <row r="451" spans="2:8" ht="242.25" x14ac:dyDescent="0.25">
      <c r="B451" s="462" t="s">
        <v>440</v>
      </c>
      <c r="C451" s="463" t="s">
        <v>619</v>
      </c>
      <c r="D451" s="464"/>
      <c r="E451" s="465"/>
      <c r="F451" s="465"/>
      <c r="G451" s="466"/>
      <c r="H451" s="466"/>
    </row>
    <row r="452" spans="2:8" ht="267.75" x14ac:dyDescent="0.25">
      <c r="B452" s="462"/>
      <c r="C452" s="463" t="s">
        <v>620</v>
      </c>
      <c r="D452" s="464"/>
      <c r="E452" s="465"/>
      <c r="F452" s="465"/>
      <c r="G452" s="466"/>
      <c r="H452" s="466"/>
    </row>
    <row r="453" spans="2:8" ht="165.75" x14ac:dyDescent="0.25">
      <c r="B453" s="462"/>
      <c r="C453" s="463" t="s">
        <v>621</v>
      </c>
      <c r="D453" s="464"/>
      <c r="E453" s="465"/>
      <c r="F453" s="465"/>
      <c r="G453" s="466"/>
      <c r="H453" s="466"/>
    </row>
    <row r="454" spans="2:8" ht="409.5" x14ac:dyDescent="0.25">
      <c r="B454" s="462"/>
      <c r="C454" s="463" t="s">
        <v>622</v>
      </c>
      <c r="D454" s="464"/>
      <c r="E454" s="465"/>
      <c r="F454" s="465"/>
      <c r="G454" s="466"/>
      <c r="H454" s="466"/>
    </row>
    <row r="455" spans="2:8" ht="409.5" x14ac:dyDescent="0.25">
      <c r="B455" s="462"/>
      <c r="C455" s="463" t="s">
        <v>622</v>
      </c>
      <c r="D455" s="464"/>
      <c r="E455" s="465"/>
      <c r="F455" s="465"/>
      <c r="G455" s="466"/>
      <c r="H455" s="466"/>
    </row>
    <row r="456" spans="2:8" ht="409.5" x14ac:dyDescent="0.25">
      <c r="B456" s="462"/>
      <c r="C456" s="463" t="s">
        <v>623</v>
      </c>
      <c r="D456" s="464"/>
      <c r="E456" s="465"/>
      <c r="F456" s="465"/>
      <c r="G456" s="466"/>
      <c r="H456" s="466"/>
    </row>
    <row r="457" spans="2:8" ht="331.5" x14ac:dyDescent="0.25">
      <c r="B457" s="462"/>
      <c r="C457" s="463" t="s">
        <v>624</v>
      </c>
      <c r="D457" s="464"/>
      <c r="E457" s="465"/>
      <c r="F457" s="465"/>
      <c r="G457" s="466"/>
      <c r="H457" s="466"/>
    </row>
    <row r="458" spans="2:8" ht="204" x14ac:dyDescent="0.25">
      <c r="B458" s="462"/>
      <c r="C458" s="463" t="s">
        <v>625</v>
      </c>
      <c r="D458" s="464"/>
      <c r="E458" s="465"/>
      <c r="F458" s="465"/>
      <c r="G458" s="466"/>
      <c r="H458" s="466"/>
    </row>
    <row r="459" spans="2:8" ht="409.5" x14ac:dyDescent="0.25">
      <c r="B459" s="462"/>
      <c r="C459" s="463" t="s">
        <v>626</v>
      </c>
      <c r="D459" s="464"/>
      <c r="E459" s="465"/>
      <c r="F459" s="465"/>
      <c r="G459" s="466"/>
      <c r="H459" s="466"/>
    </row>
    <row r="460" spans="2:8" ht="178.5" x14ac:dyDescent="0.25">
      <c r="B460" s="462"/>
      <c r="C460" s="463" t="s">
        <v>627</v>
      </c>
      <c r="D460" s="464"/>
      <c r="E460" s="465"/>
      <c r="F460" s="465"/>
      <c r="G460" s="466"/>
      <c r="H460" s="466"/>
    </row>
    <row r="461" spans="2:8" ht="267.75" x14ac:dyDescent="0.25">
      <c r="B461" s="462"/>
      <c r="C461" s="463" t="s">
        <v>628</v>
      </c>
      <c r="D461" s="464"/>
      <c r="E461" s="465"/>
      <c r="F461" s="465"/>
      <c r="G461" s="466"/>
      <c r="H461" s="466"/>
    </row>
    <row r="462" spans="2:8" x14ac:dyDescent="0.25">
      <c r="B462" s="462"/>
      <c r="C462" s="463"/>
      <c r="D462" s="462"/>
      <c r="E462" s="466"/>
      <c r="F462" s="462"/>
      <c r="G462" s="466"/>
      <c r="H462" s="467"/>
    </row>
    <row r="463" spans="2:8" x14ac:dyDescent="0.25">
      <c r="B463" s="462"/>
      <c r="C463" s="463" t="s">
        <v>0</v>
      </c>
      <c r="D463" s="462">
        <v>0</v>
      </c>
      <c r="E463" s="466"/>
      <c r="F463" s="462"/>
      <c r="G463" s="466"/>
      <c r="H463" s="467">
        <f>D463*F463</f>
        <v>0</v>
      </c>
    </row>
    <row r="464" spans="2:8" x14ac:dyDescent="0.25">
      <c r="B464" s="84"/>
      <c r="D464" s="75"/>
      <c r="E464" s="49"/>
      <c r="F464" s="49"/>
      <c r="G464" s="49"/>
      <c r="H464" s="92"/>
    </row>
    <row r="465" spans="1:8" ht="114.75" x14ac:dyDescent="0.25">
      <c r="B465" s="84" t="s">
        <v>444</v>
      </c>
      <c r="C465" s="83" t="s">
        <v>629</v>
      </c>
      <c r="D465" s="84"/>
      <c r="E465" s="49"/>
      <c r="F465" s="49"/>
      <c r="G465" s="49"/>
      <c r="H465" s="49"/>
    </row>
    <row r="466" spans="1:8" x14ac:dyDescent="0.25">
      <c r="B466" s="84"/>
      <c r="C466" s="83"/>
      <c r="D466" s="84"/>
      <c r="E466" s="49"/>
      <c r="F466" s="49"/>
      <c r="G466" s="49"/>
      <c r="H466" s="49"/>
    </row>
    <row r="467" spans="1:8" x14ac:dyDescent="0.25">
      <c r="B467" s="84"/>
      <c r="C467" s="49" t="s">
        <v>443</v>
      </c>
      <c r="D467" s="75">
        <v>3</v>
      </c>
      <c r="E467" s="49"/>
      <c r="F467" s="49"/>
      <c r="G467" s="49"/>
      <c r="H467" s="92">
        <f>D467*F467</f>
        <v>0</v>
      </c>
    </row>
    <row r="468" spans="1:8" x14ac:dyDescent="0.25">
      <c r="A468" s="49"/>
      <c r="B468" s="84"/>
      <c r="C468" s="89"/>
      <c r="D468" s="84"/>
      <c r="E468" s="49"/>
      <c r="F468" s="84"/>
      <c r="G468" s="49"/>
      <c r="H468" s="84"/>
    </row>
    <row r="469" spans="1:8" ht="76.5" x14ac:dyDescent="0.25">
      <c r="A469" s="49"/>
      <c r="B469" s="84" t="s">
        <v>446</v>
      </c>
      <c r="C469" s="89" t="s">
        <v>630</v>
      </c>
      <c r="D469" s="84"/>
      <c r="E469" s="49"/>
      <c r="F469" s="84"/>
      <c r="G469" s="49"/>
      <c r="H469" s="84"/>
    </row>
    <row r="470" spans="1:8" x14ac:dyDescent="0.25">
      <c r="A470" s="49"/>
      <c r="B470" s="84"/>
      <c r="C470" s="83"/>
      <c r="D470" s="84"/>
      <c r="E470" s="49"/>
      <c r="F470" s="84"/>
      <c r="G470" s="49"/>
      <c r="H470" s="84"/>
    </row>
    <row r="471" spans="1:8" x14ac:dyDescent="0.25">
      <c r="A471" s="49"/>
      <c r="B471" s="84"/>
      <c r="C471" s="49" t="s">
        <v>501</v>
      </c>
      <c r="D471" s="84">
        <v>4</v>
      </c>
      <c r="E471" s="49"/>
      <c r="F471" s="84"/>
      <c r="G471" s="49"/>
      <c r="H471" s="92">
        <f>D471*F471</f>
        <v>0</v>
      </c>
    </row>
    <row r="472" spans="1:8" x14ac:dyDescent="0.25">
      <c r="A472" s="49"/>
      <c r="B472" s="84"/>
      <c r="C472" s="89"/>
      <c r="D472" s="84"/>
      <c r="E472" s="49"/>
      <c r="F472" s="84"/>
      <c r="G472" s="49"/>
      <c r="H472" s="84"/>
    </row>
    <row r="473" spans="1:8" ht="76.5" x14ac:dyDescent="0.25">
      <c r="A473" s="49"/>
      <c r="B473" s="84" t="s">
        <v>448</v>
      </c>
      <c r="C473" s="83" t="s">
        <v>631</v>
      </c>
      <c r="D473" s="84"/>
      <c r="E473" s="49"/>
      <c r="F473" s="84"/>
      <c r="G473" s="49"/>
      <c r="H473" s="84"/>
    </row>
    <row r="474" spans="1:8" x14ac:dyDescent="0.25">
      <c r="A474" s="49"/>
      <c r="B474" s="84"/>
      <c r="C474" s="83"/>
      <c r="D474" s="84"/>
      <c r="E474" s="49"/>
      <c r="F474" s="84"/>
      <c r="G474" s="49"/>
      <c r="H474" s="84"/>
    </row>
    <row r="475" spans="1:8" x14ac:dyDescent="0.25">
      <c r="A475" s="49"/>
      <c r="B475" s="84"/>
      <c r="C475" s="49" t="s">
        <v>501</v>
      </c>
      <c r="D475" s="84">
        <v>4</v>
      </c>
      <c r="E475" s="49"/>
      <c r="F475" s="84"/>
      <c r="G475" s="49"/>
      <c r="H475" s="92">
        <f>D475*F475</f>
        <v>0</v>
      </c>
    </row>
    <row r="476" spans="1:8" x14ac:dyDescent="0.25">
      <c r="B476" s="84"/>
      <c r="D476" s="75"/>
      <c r="E476" s="49"/>
      <c r="F476" s="49"/>
      <c r="G476" s="49"/>
      <c r="H476" s="92"/>
    </row>
    <row r="477" spans="1:8" ht="102" x14ac:dyDescent="0.25">
      <c r="B477" s="48" t="s">
        <v>451</v>
      </c>
      <c r="C477" s="83" t="s">
        <v>502</v>
      </c>
      <c r="D477" s="84"/>
      <c r="E477" s="49"/>
      <c r="F477" s="49"/>
      <c r="G477" s="49"/>
      <c r="H477" s="49"/>
    </row>
    <row r="478" spans="1:8" x14ac:dyDescent="0.25">
      <c r="B478" s="84"/>
      <c r="C478" s="83"/>
      <c r="D478" s="84"/>
      <c r="E478" s="49"/>
      <c r="F478" s="49"/>
      <c r="G478" s="49"/>
      <c r="H478" s="49"/>
    </row>
    <row r="479" spans="1:8" x14ac:dyDescent="0.25">
      <c r="B479" s="84"/>
      <c r="C479" s="49" t="s">
        <v>443</v>
      </c>
      <c r="D479" s="75">
        <v>4</v>
      </c>
      <c r="E479" s="49"/>
      <c r="F479" s="49"/>
      <c r="G479" s="49"/>
      <c r="H479" s="92">
        <f t="shared" ref="H479:H480" si="15">D479*F479</f>
        <v>0</v>
      </c>
    </row>
    <row r="480" spans="1:8" x14ac:dyDescent="0.25">
      <c r="B480" s="84"/>
      <c r="C480" s="49" t="s">
        <v>534</v>
      </c>
      <c r="D480" s="75">
        <v>6</v>
      </c>
      <c r="E480" s="49"/>
      <c r="F480" s="47"/>
      <c r="G480" s="49"/>
      <c r="H480" s="92">
        <f t="shared" si="15"/>
        <v>0</v>
      </c>
    </row>
    <row r="481" spans="2:8" x14ac:dyDescent="0.25">
      <c r="B481" s="84"/>
      <c r="C481" s="83"/>
      <c r="D481" s="84"/>
      <c r="E481" s="49"/>
      <c r="F481" s="49"/>
      <c r="G481" s="49"/>
      <c r="H481" s="49"/>
    </row>
    <row r="482" spans="2:8" ht="114.75" x14ac:dyDescent="0.25">
      <c r="B482" s="48" t="s">
        <v>453</v>
      </c>
      <c r="C482" s="83" t="s">
        <v>632</v>
      </c>
      <c r="D482" s="84"/>
      <c r="E482" s="49"/>
      <c r="F482" s="49"/>
      <c r="G482" s="49"/>
      <c r="H482" s="49"/>
    </row>
    <row r="483" spans="2:8" x14ac:dyDescent="0.25">
      <c r="B483" s="84"/>
      <c r="C483" s="83"/>
      <c r="D483" s="84"/>
      <c r="E483" s="49"/>
      <c r="F483" s="49"/>
      <c r="G483" s="49"/>
      <c r="H483" s="49"/>
    </row>
    <row r="484" spans="2:8" x14ac:dyDescent="0.25">
      <c r="B484" s="84"/>
      <c r="C484" s="49" t="s">
        <v>534</v>
      </c>
      <c r="D484" s="75">
        <v>1</v>
      </c>
      <c r="E484" s="49"/>
      <c r="F484" s="49"/>
      <c r="G484" s="49"/>
      <c r="H484" s="92">
        <f>D484*F484</f>
        <v>0</v>
      </c>
    </row>
    <row r="485" spans="2:8" x14ac:dyDescent="0.25">
      <c r="B485" s="84"/>
      <c r="C485" s="83"/>
      <c r="D485" s="84"/>
      <c r="E485" s="49"/>
      <c r="F485" s="49"/>
      <c r="G485" s="49"/>
      <c r="H485" s="49"/>
    </row>
    <row r="486" spans="2:8" ht="89.25" x14ac:dyDescent="0.25">
      <c r="B486" s="48" t="s">
        <v>458</v>
      </c>
      <c r="C486" s="83" t="s">
        <v>633</v>
      </c>
      <c r="D486" s="84"/>
      <c r="E486" s="49"/>
      <c r="F486" s="49"/>
      <c r="G486" s="49"/>
      <c r="H486" s="49"/>
    </row>
    <row r="487" spans="2:8" x14ac:dyDescent="0.25">
      <c r="B487" s="84"/>
      <c r="C487" s="83"/>
      <c r="D487" s="84"/>
      <c r="E487" s="49"/>
      <c r="F487" s="49"/>
      <c r="G487" s="49"/>
      <c r="H487" s="49"/>
    </row>
    <row r="488" spans="2:8" x14ac:dyDescent="0.25">
      <c r="B488" s="84"/>
      <c r="C488" s="49" t="s">
        <v>442</v>
      </c>
      <c r="D488" s="75">
        <v>4</v>
      </c>
      <c r="E488" s="49"/>
      <c r="F488" s="49"/>
      <c r="G488" s="49"/>
      <c r="H488" s="92">
        <f>D488*F488</f>
        <v>0</v>
      </c>
    </row>
    <row r="489" spans="2:8" x14ac:dyDescent="0.25">
      <c r="B489" s="93"/>
      <c r="C489" s="83"/>
      <c r="D489" s="84"/>
      <c r="E489" s="90"/>
      <c r="F489" s="91"/>
      <c r="G489" s="90"/>
      <c r="H489" s="92"/>
    </row>
    <row r="490" spans="2:8" ht="76.5" x14ac:dyDescent="0.25">
      <c r="B490" s="48" t="s">
        <v>461</v>
      </c>
      <c r="C490" s="83" t="s">
        <v>634</v>
      </c>
      <c r="D490" s="84"/>
      <c r="E490" s="90"/>
      <c r="F490" s="91"/>
      <c r="G490" s="90"/>
      <c r="H490" s="92"/>
    </row>
    <row r="491" spans="2:8" x14ac:dyDescent="0.25">
      <c r="B491" s="93"/>
      <c r="C491" s="83"/>
      <c r="D491" s="84"/>
      <c r="E491" s="90"/>
      <c r="F491" s="91"/>
      <c r="G491" s="90"/>
      <c r="H491" s="92"/>
    </row>
    <row r="492" spans="2:8" x14ac:dyDescent="0.25">
      <c r="B492" s="93"/>
      <c r="C492" s="83" t="s">
        <v>501</v>
      </c>
      <c r="D492" s="84">
        <v>4</v>
      </c>
      <c r="E492" s="90"/>
      <c r="F492" s="91"/>
      <c r="G492" s="90"/>
      <c r="H492" s="92">
        <f>D492*F492</f>
        <v>0</v>
      </c>
    </row>
    <row r="493" spans="2:8" x14ac:dyDescent="0.25">
      <c r="B493" s="93"/>
      <c r="C493" s="83"/>
      <c r="D493" s="84"/>
      <c r="E493" s="90"/>
      <c r="F493" s="91"/>
      <c r="G493" s="90"/>
      <c r="H493" s="92"/>
    </row>
    <row r="494" spans="2:8" ht="51" x14ac:dyDescent="0.25">
      <c r="B494" s="48" t="s">
        <v>465</v>
      </c>
      <c r="C494" s="83" t="s">
        <v>635</v>
      </c>
      <c r="D494" s="84"/>
      <c r="E494" s="90"/>
      <c r="F494" s="91"/>
      <c r="G494" s="90"/>
      <c r="H494" s="92"/>
    </row>
    <row r="495" spans="2:8" x14ac:dyDescent="0.25">
      <c r="B495" s="93"/>
      <c r="C495" s="83"/>
      <c r="D495" s="84"/>
      <c r="E495" s="90"/>
      <c r="F495" s="91"/>
      <c r="G495" s="90"/>
      <c r="H495" s="92"/>
    </row>
    <row r="496" spans="2:8" x14ac:dyDescent="0.25">
      <c r="B496" s="93"/>
      <c r="C496" s="83" t="s">
        <v>501</v>
      </c>
      <c r="D496" s="84">
        <v>4</v>
      </c>
      <c r="E496" s="90"/>
      <c r="F496" s="91"/>
      <c r="G496" s="90"/>
      <c r="H496" s="92">
        <f>D496*F496</f>
        <v>0</v>
      </c>
    </row>
    <row r="497" spans="1:8" x14ac:dyDescent="0.25">
      <c r="A497" s="49"/>
      <c r="B497" s="84"/>
      <c r="C497" s="126"/>
      <c r="D497" s="84"/>
      <c r="E497" s="49"/>
      <c r="F497" s="49"/>
      <c r="G497" s="49"/>
      <c r="H497" s="49"/>
    </row>
    <row r="498" spans="1:8" ht="306" x14ac:dyDescent="0.25">
      <c r="A498" s="49"/>
      <c r="B498" s="84" t="s">
        <v>468</v>
      </c>
      <c r="C498" s="126" t="s">
        <v>636</v>
      </c>
      <c r="D498" s="84"/>
      <c r="E498" s="49"/>
      <c r="F498" s="49"/>
      <c r="G498" s="49"/>
      <c r="H498" s="49"/>
    </row>
    <row r="499" spans="1:8" x14ac:dyDescent="0.25">
      <c r="A499" s="49"/>
      <c r="B499" s="84"/>
      <c r="C499" s="83"/>
      <c r="D499" s="84"/>
      <c r="E499" s="49"/>
      <c r="F499" s="49"/>
      <c r="G499" s="49"/>
      <c r="H499" s="92"/>
    </row>
    <row r="500" spans="1:8" x14ac:dyDescent="0.25">
      <c r="A500" s="49"/>
      <c r="B500" s="84"/>
      <c r="C500" s="126" t="s">
        <v>637</v>
      </c>
      <c r="D500" s="84">
        <v>68</v>
      </c>
      <c r="E500" s="49"/>
      <c r="F500" s="49"/>
      <c r="G500" s="49"/>
      <c r="H500" s="92">
        <f t="shared" ref="H500" si="16">D500*F500</f>
        <v>0</v>
      </c>
    </row>
    <row r="501" spans="1:8" x14ac:dyDescent="0.25">
      <c r="A501" s="49"/>
      <c r="B501" s="84"/>
      <c r="C501" s="83"/>
      <c r="D501" s="84"/>
      <c r="E501" s="49"/>
      <c r="F501" s="49"/>
      <c r="G501" s="49"/>
      <c r="H501" s="49"/>
    </row>
    <row r="502" spans="1:8" ht="293.25" x14ac:dyDescent="0.25">
      <c r="A502" s="49"/>
      <c r="B502" s="84" t="s">
        <v>471</v>
      </c>
      <c r="C502" s="126" t="s">
        <v>638</v>
      </c>
      <c r="D502" s="84"/>
      <c r="E502" s="49"/>
      <c r="F502" s="49"/>
      <c r="G502" s="49"/>
      <c r="H502" s="49"/>
    </row>
    <row r="503" spans="1:8" x14ac:dyDescent="0.25">
      <c r="A503" s="49"/>
      <c r="B503" s="84"/>
      <c r="C503" s="83"/>
      <c r="D503" s="84"/>
      <c r="E503" s="49"/>
      <c r="F503" s="49"/>
      <c r="G503" s="49"/>
      <c r="H503" s="92"/>
    </row>
    <row r="504" spans="1:8" x14ac:dyDescent="0.25">
      <c r="A504" s="49"/>
      <c r="B504" s="84"/>
      <c r="C504" s="126" t="s">
        <v>639</v>
      </c>
      <c r="D504" s="84">
        <v>4</v>
      </c>
      <c r="E504" s="49"/>
      <c r="F504" s="49"/>
      <c r="G504" s="49"/>
      <c r="H504" s="92">
        <f t="shared" ref="H504:H505" si="17">D504*F504</f>
        <v>0</v>
      </c>
    </row>
    <row r="505" spans="1:8" x14ac:dyDescent="0.25">
      <c r="A505" s="49"/>
      <c r="B505" s="84"/>
      <c r="C505" s="126" t="s">
        <v>640</v>
      </c>
      <c r="D505" s="84">
        <v>54</v>
      </c>
      <c r="E505" s="49"/>
      <c r="F505" s="49"/>
      <c r="G505" s="49"/>
      <c r="H505" s="92">
        <f t="shared" si="17"/>
        <v>0</v>
      </c>
    </row>
    <row r="506" spans="1:8" x14ac:dyDescent="0.25">
      <c r="B506" s="93"/>
      <c r="C506" s="83"/>
      <c r="D506" s="84"/>
      <c r="E506" s="90"/>
      <c r="F506" s="91"/>
      <c r="G506" s="90"/>
      <c r="H506" s="92"/>
    </row>
    <row r="507" spans="1:8" ht="89.25" x14ac:dyDescent="0.25">
      <c r="B507" s="48" t="s">
        <v>473</v>
      </c>
      <c r="C507" s="89" t="s">
        <v>641</v>
      </c>
      <c r="D507" s="84"/>
      <c r="E507" s="90"/>
      <c r="F507" s="91"/>
      <c r="G507" s="90"/>
      <c r="H507" s="92"/>
    </row>
    <row r="508" spans="1:8" x14ac:dyDescent="0.25">
      <c r="B508" s="93"/>
      <c r="C508" s="83"/>
      <c r="D508" s="84"/>
      <c r="E508" s="90"/>
      <c r="F508" s="91"/>
      <c r="G508" s="90"/>
      <c r="H508" s="92"/>
    </row>
    <row r="509" spans="1:8" x14ac:dyDescent="0.25">
      <c r="B509" s="93"/>
      <c r="C509" s="83" t="s">
        <v>642</v>
      </c>
      <c r="D509" s="84">
        <v>1</v>
      </c>
      <c r="E509" s="90"/>
      <c r="F509" s="91"/>
      <c r="G509" s="90"/>
      <c r="H509" s="92">
        <f>D509*F509</f>
        <v>0</v>
      </c>
    </row>
    <row r="510" spans="1:8" x14ac:dyDescent="0.25">
      <c r="B510" s="93"/>
      <c r="C510" s="83"/>
      <c r="D510" s="84"/>
      <c r="E510" s="90"/>
      <c r="F510" s="91"/>
      <c r="G510" s="90"/>
      <c r="H510" s="92"/>
    </row>
    <row r="511" spans="1:8" ht="153" x14ac:dyDescent="0.25">
      <c r="B511" s="48" t="s">
        <v>475</v>
      </c>
      <c r="C511" s="83" t="s">
        <v>643</v>
      </c>
      <c r="D511" s="84"/>
      <c r="E511" s="90"/>
      <c r="F511" s="91"/>
      <c r="G511" s="90"/>
      <c r="H511" s="92"/>
    </row>
    <row r="512" spans="1:8" x14ac:dyDescent="0.25">
      <c r="B512" s="93"/>
      <c r="C512" s="83"/>
      <c r="D512" s="84"/>
      <c r="E512" s="90"/>
      <c r="F512" s="91"/>
      <c r="G512" s="90"/>
      <c r="H512" s="92"/>
    </row>
    <row r="513" spans="1:8" x14ac:dyDescent="0.25">
      <c r="B513" s="93"/>
      <c r="C513" s="83" t="s">
        <v>0</v>
      </c>
      <c r="D513" s="84">
        <v>1</v>
      </c>
      <c r="E513" s="90"/>
      <c r="F513" s="91"/>
      <c r="G513" s="90"/>
      <c r="H513" s="92">
        <f>D513*F513</f>
        <v>0</v>
      </c>
    </row>
    <row r="514" spans="1:8" x14ac:dyDescent="0.25">
      <c r="A514" s="49"/>
      <c r="B514" s="84"/>
      <c r="C514" s="89"/>
      <c r="D514" s="84"/>
      <c r="E514" s="49"/>
      <c r="F514" s="84"/>
      <c r="G514" s="49"/>
      <c r="H514" s="84"/>
    </row>
    <row r="515" spans="1:8" ht="89.25" x14ac:dyDescent="0.25">
      <c r="A515" s="49"/>
      <c r="B515" s="84" t="s">
        <v>477</v>
      </c>
      <c r="C515" s="89" t="s">
        <v>644</v>
      </c>
      <c r="D515" s="84"/>
      <c r="E515" s="49"/>
      <c r="F515" s="84"/>
      <c r="G515" s="49"/>
      <c r="H515" s="84"/>
    </row>
    <row r="516" spans="1:8" x14ac:dyDescent="0.25">
      <c r="A516" s="49"/>
      <c r="B516" s="84"/>
      <c r="C516" s="83"/>
      <c r="D516" s="84"/>
      <c r="E516" s="49"/>
      <c r="F516" s="84"/>
      <c r="G516" s="49"/>
      <c r="H516" s="84"/>
    </row>
    <row r="517" spans="1:8" x14ac:dyDescent="0.25">
      <c r="A517" s="49"/>
      <c r="B517" s="84"/>
      <c r="C517" s="49" t="s">
        <v>0</v>
      </c>
      <c r="D517" s="84">
        <v>1</v>
      </c>
      <c r="E517" s="49"/>
      <c r="F517" s="84"/>
      <c r="G517" s="49"/>
      <c r="H517" s="92">
        <f>D517*F517</f>
        <v>0</v>
      </c>
    </row>
    <row r="518" spans="1:8" x14ac:dyDescent="0.25">
      <c r="C518" s="83"/>
      <c r="D518" s="84"/>
      <c r="E518" s="52"/>
      <c r="F518" s="139"/>
      <c r="G518" s="52"/>
      <c r="H518" s="85"/>
    </row>
    <row r="519" spans="1:8" ht="89.25" x14ac:dyDescent="0.25">
      <c r="B519" s="48" t="s">
        <v>480</v>
      </c>
      <c r="C519" s="83" t="s">
        <v>645</v>
      </c>
      <c r="D519" s="84"/>
      <c r="E519" s="52"/>
      <c r="F519" s="139"/>
      <c r="G519" s="52"/>
      <c r="H519" s="76"/>
    </row>
    <row r="520" spans="1:8" x14ac:dyDescent="0.25">
      <c r="C520" s="83"/>
      <c r="D520" s="84"/>
      <c r="E520" s="52"/>
      <c r="F520" s="139"/>
      <c r="G520" s="52"/>
      <c r="H520" s="85"/>
    </row>
    <row r="521" spans="1:8" x14ac:dyDescent="0.25">
      <c r="C521" s="83" t="s">
        <v>0</v>
      </c>
      <c r="D521" s="84">
        <v>1</v>
      </c>
      <c r="E521" s="52"/>
      <c r="F521" s="139"/>
      <c r="G521" s="52"/>
      <c r="H521" s="85">
        <f>D521*F521</f>
        <v>0</v>
      </c>
    </row>
    <row r="522" spans="1:8" x14ac:dyDescent="0.25">
      <c r="C522" s="83"/>
      <c r="D522" s="84"/>
      <c r="E522" s="52"/>
      <c r="F522" s="139"/>
      <c r="G522" s="52"/>
      <c r="H522" s="85"/>
    </row>
    <row r="523" spans="1:8" ht="76.5" x14ac:dyDescent="0.25">
      <c r="B523" s="48" t="s">
        <v>482</v>
      </c>
      <c r="C523" s="83" t="s">
        <v>646</v>
      </c>
      <c r="D523" s="84"/>
      <c r="E523" s="52"/>
      <c r="F523" s="139"/>
      <c r="G523" s="52"/>
      <c r="H523" s="76"/>
    </row>
    <row r="524" spans="1:8" x14ac:dyDescent="0.25">
      <c r="C524" s="83"/>
      <c r="D524" s="84"/>
      <c r="E524" s="52"/>
      <c r="F524" s="139"/>
      <c r="G524" s="52"/>
      <c r="H524" s="85"/>
    </row>
    <row r="525" spans="1:8" x14ac:dyDescent="0.25">
      <c r="C525" s="83" t="s">
        <v>0</v>
      </c>
      <c r="D525" s="84">
        <v>1</v>
      </c>
      <c r="E525" s="52"/>
      <c r="F525" s="139"/>
      <c r="G525" s="52"/>
      <c r="H525" s="85">
        <f>D525*F525</f>
        <v>0</v>
      </c>
    </row>
    <row r="526" spans="1:8" x14ac:dyDescent="0.25">
      <c r="C526" s="137"/>
      <c r="D526" s="84"/>
      <c r="E526" s="85"/>
      <c r="F526" s="76"/>
      <c r="G526" s="85"/>
      <c r="H526" s="86"/>
    </row>
    <row r="527" spans="1:8" ht="76.5" x14ac:dyDescent="0.25">
      <c r="B527" s="48" t="s">
        <v>577</v>
      </c>
      <c r="C527" s="89" t="s">
        <v>647</v>
      </c>
      <c r="D527" s="84"/>
      <c r="E527" s="85"/>
      <c r="F527" s="76"/>
      <c r="G527" s="85"/>
      <c r="H527" s="86"/>
    </row>
    <row r="528" spans="1:8" x14ac:dyDescent="0.25">
      <c r="C528" s="83"/>
      <c r="D528" s="84"/>
      <c r="E528" s="85"/>
      <c r="F528" s="76"/>
      <c r="G528" s="85"/>
      <c r="H528" s="86"/>
    </row>
    <row r="529" spans="1:8" x14ac:dyDescent="0.25">
      <c r="C529" s="83" t="s">
        <v>1</v>
      </c>
      <c r="D529" s="84">
        <v>0.1</v>
      </c>
      <c r="E529" s="85"/>
      <c r="F529" s="76"/>
      <c r="G529" s="85"/>
      <c r="H529" s="86">
        <f>D529*F529</f>
        <v>0</v>
      </c>
    </row>
    <row r="530" spans="1:8" x14ac:dyDescent="0.25">
      <c r="C530" s="137"/>
      <c r="D530" s="84"/>
      <c r="E530" s="85"/>
      <c r="F530" s="76"/>
      <c r="G530" s="85"/>
      <c r="H530" s="86"/>
    </row>
    <row r="531" spans="1:8" ht="102" x14ac:dyDescent="0.25">
      <c r="B531" s="48" t="s">
        <v>579</v>
      </c>
      <c r="C531" s="133" t="s">
        <v>516</v>
      </c>
      <c r="D531" s="84"/>
      <c r="E531" s="85"/>
      <c r="F531" s="76"/>
      <c r="G531" s="85"/>
      <c r="H531" s="86"/>
    </row>
    <row r="532" spans="1:8" x14ac:dyDescent="0.25">
      <c r="C532" s="83"/>
      <c r="D532" s="84"/>
      <c r="E532" s="85"/>
      <c r="F532" s="76"/>
      <c r="G532" s="85"/>
      <c r="H532" s="86"/>
    </row>
    <row r="533" spans="1:8" x14ac:dyDescent="0.25">
      <c r="C533" s="83" t="s">
        <v>648</v>
      </c>
      <c r="D533" s="84">
        <v>4</v>
      </c>
      <c r="E533" s="85"/>
      <c r="F533" s="76"/>
      <c r="G533" s="85"/>
      <c r="H533" s="86">
        <f>D533*F533</f>
        <v>0</v>
      </c>
    </row>
    <row r="534" spans="1:8" x14ac:dyDescent="0.25">
      <c r="C534" s="83" t="s">
        <v>649</v>
      </c>
      <c r="D534" s="84">
        <v>6</v>
      </c>
      <c r="E534" s="85"/>
      <c r="F534" s="76"/>
      <c r="G534" s="85"/>
      <c r="H534" s="86">
        <f>D534*F534</f>
        <v>0</v>
      </c>
    </row>
    <row r="535" spans="1:8" x14ac:dyDescent="0.25">
      <c r="C535" s="137"/>
      <c r="D535" s="84"/>
      <c r="E535" s="85"/>
      <c r="F535" s="76"/>
      <c r="G535" s="85"/>
      <c r="H535" s="86"/>
    </row>
    <row r="536" spans="1:8" ht="102" x14ac:dyDescent="0.25">
      <c r="B536" s="48" t="s">
        <v>582</v>
      </c>
      <c r="C536" s="98" t="s">
        <v>650</v>
      </c>
      <c r="D536" s="84"/>
      <c r="E536" s="85"/>
      <c r="F536" s="76"/>
      <c r="G536" s="85"/>
      <c r="H536" s="86"/>
    </row>
    <row r="537" spans="1:8" x14ac:dyDescent="0.25">
      <c r="C537" s="83"/>
      <c r="D537" s="84"/>
      <c r="E537" s="85"/>
      <c r="F537" s="76"/>
      <c r="G537" s="85"/>
      <c r="H537" s="86"/>
    </row>
    <row r="538" spans="1:8" x14ac:dyDescent="0.25">
      <c r="C538" s="105" t="s">
        <v>651</v>
      </c>
      <c r="D538" s="84">
        <v>4</v>
      </c>
      <c r="E538" s="85"/>
      <c r="F538" s="76"/>
      <c r="G538" s="85"/>
      <c r="H538" s="86">
        <f>D538*F538</f>
        <v>0</v>
      </c>
    </row>
    <row r="539" spans="1:8" ht="26.25" x14ac:dyDescent="0.25">
      <c r="C539" s="149" t="s">
        <v>652</v>
      </c>
      <c r="D539" s="84">
        <v>2</v>
      </c>
      <c r="E539" s="85"/>
      <c r="F539" s="76"/>
      <c r="G539" s="85"/>
      <c r="H539" s="86">
        <f>D539*F539</f>
        <v>0</v>
      </c>
    </row>
    <row r="540" spans="1:8" x14ac:dyDescent="0.25">
      <c r="C540" s="83"/>
      <c r="D540" s="48" t="s">
        <v>2</v>
      </c>
      <c r="E540" s="52"/>
      <c r="F540" s="52"/>
      <c r="G540" s="52"/>
      <c r="H540" s="52"/>
    </row>
    <row r="541" spans="1:8" ht="15.75" thickBot="1" x14ac:dyDescent="0.3">
      <c r="C541" s="83"/>
      <c r="D541" s="48"/>
      <c r="F541" s="118"/>
      <c r="H541" s="118"/>
    </row>
    <row r="542" spans="1:8" ht="15.75" thickBot="1" x14ac:dyDescent="0.3">
      <c r="A542" s="110"/>
      <c r="B542" s="111" t="s">
        <v>483</v>
      </c>
      <c r="C542" s="112"/>
      <c r="D542" s="111"/>
      <c r="E542" s="135"/>
      <c r="F542" s="136"/>
      <c r="G542" s="135"/>
      <c r="H542" s="115">
        <f>SUM(H451:H540)</f>
        <v>0</v>
      </c>
    </row>
    <row r="543" spans="1:8" x14ac:dyDescent="0.25">
      <c r="C543" s="83"/>
      <c r="D543" s="84"/>
      <c r="E543" s="52"/>
      <c r="F543" s="52"/>
      <c r="G543" s="52"/>
      <c r="H543" s="52"/>
    </row>
    <row r="544" spans="1:8" x14ac:dyDescent="0.25">
      <c r="B544" s="108" t="s">
        <v>484</v>
      </c>
      <c r="C544" s="83"/>
      <c r="D544" s="84"/>
      <c r="E544" s="52"/>
      <c r="F544" s="116"/>
      <c r="G544" s="52"/>
      <c r="H544" s="52"/>
    </row>
    <row r="545" spans="1:8" ht="51" x14ac:dyDescent="0.25">
      <c r="C545" s="117" t="s">
        <v>485</v>
      </c>
      <c r="D545" s="48"/>
      <c r="F545" s="118"/>
      <c r="H545" s="118"/>
    </row>
    <row r="546" spans="1:8" ht="38.25" x14ac:dyDescent="0.25">
      <c r="C546" s="117" t="s">
        <v>3</v>
      </c>
      <c r="D546" s="48"/>
      <c r="F546" s="118"/>
      <c r="H546" s="118"/>
    </row>
    <row r="547" spans="1:8" x14ac:dyDescent="0.25">
      <c r="B547" s="93"/>
      <c r="C547" s="83"/>
      <c r="D547" s="75"/>
      <c r="E547" s="52"/>
      <c r="F547" s="52"/>
      <c r="G547" s="52"/>
      <c r="H547" s="86"/>
    </row>
    <row r="548" spans="1:8" x14ac:dyDescent="0.25">
      <c r="B548" s="93"/>
      <c r="C548" s="83"/>
      <c r="D548" s="75"/>
      <c r="E548" s="52"/>
      <c r="F548" s="52"/>
      <c r="G548" s="52"/>
      <c r="H548" s="86"/>
    </row>
    <row r="549" spans="1:8" x14ac:dyDescent="0.25">
      <c r="A549" s="77"/>
      <c r="B549" s="121" t="s">
        <v>653</v>
      </c>
      <c r="C549" s="79" t="s">
        <v>654</v>
      </c>
      <c r="D549" s="87"/>
      <c r="E549" s="122"/>
      <c r="F549" s="122"/>
      <c r="G549" s="122"/>
      <c r="H549" s="88"/>
    </row>
    <row r="550" spans="1:8" x14ac:dyDescent="0.25">
      <c r="C550" s="83"/>
      <c r="D550" s="84"/>
      <c r="E550" s="90"/>
      <c r="F550" s="91"/>
      <c r="G550" s="90"/>
      <c r="H550" s="92"/>
    </row>
    <row r="551" spans="1:8" ht="165.75" x14ac:dyDescent="0.25">
      <c r="B551" s="48" t="s">
        <v>440</v>
      </c>
      <c r="C551" s="89" t="s">
        <v>655</v>
      </c>
      <c r="D551" s="84"/>
      <c r="E551" s="91"/>
      <c r="F551" s="91"/>
      <c r="G551" s="91"/>
      <c r="H551" s="92"/>
    </row>
    <row r="552" spans="1:8" x14ac:dyDescent="0.25">
      <c r="C552" s="83"/>
      <c r="D552" s="84"/>
      <c r="E552" s="90"/>
      <c r="F552" s="91"/>
      <c r="G552" s="90"/>
      <c r="H552" s="92"/>
    </row>
    <row r="553" spans="1:8" x14ac:dyDescent="0.25">
      <c r="A553" s="49"/>
      <c r="B553" s="84"/>
      <c r="C553" s="83" t="s">
        <v>656</v>
      </c>
      <c r="D553" s="84">
        <v>2</v>
      </c>
      <c r="E553" s="49"/>
      <c r="F553" s="84"/>
      <c r="G553" s="49"/>
      <c r="H553" s="92">
        <f>D553*F553</f>
        <v>0</v>
      </c>
    </row>
    <row r="554" spans="1:8" x14ac:dyDescent="0.25">
      <c r="A554" s="49"/>
      <c r="B554" s="84"/>
      <c r="C554" s="83" t="s">
        <v>657</v>
      </c>
      <c r="D554" s="84">
        <v>2</v>
      </c>
      <c r="E554" s="49"/>
      <c r="F554" s="84"/>
      <c r="G554" s="49"/>
      <c r="H554" s="92">
        <f>D554*F554</f>
        <v>0</v>
      </c>
    </row>
    <row r="555" spans="1:8" x14ac:dyDescent="0.25">
      <c r="A555" s="49"/>
      <c r="B555" s="84"/>
      <c r="C555" s="83" t="s">
        <v>658</v>
      </c>
      <c r="D555" s="84">
        <v>2</v>
      </c>
      <c r="E555" s="49"/>
      <c r="F555" s="84"/>
      <c r="G555" s="49"/>
      <c r="H555" s="92">
        <f>D555*F555</f>
        <v>0</v>
      </c>
    </row>
    <row r="556" spans="1:8" x14ac:dyDescent="0.25">
      <c r="A556" s="49"/>
      <c r="B556" s="84"/>
      <c r="C556" s="83" t="s">
        <v>659</v>
      </c>
      <c r="D556" s="84">
        <v>2</v>
      </c>
      <c r="E556" s="49"/>
      <c r="F556" s="84"/>
      <c r="G556" s="49"/>
      <c r="H556" s="92">
        <f>D556*F556</f>
        <v>0</v>
      </c>
    </row>
    <row r="557" spans="1:8" x14ac:dyDescent="0.25">
      <c r="C557" s="83" t="s">
        <v>660</v>
      </c>
      <c r="D557" s="84">
        <v>2</v>
      </c>
      <c r="E557" s="90"/>
      <c r="F557" s="91"/>
      <c r="G557" s="90"/>
      <c r="H557" s="92">
        <f>D557*F557</f>
        <v>0</v>
      </c>
    </row>
    <row r="558" spans="1:8" x14ac:dyDescent="0.25">
      <c r="C558" s="83"/>
      <c r="D558" s="84"/>
      <c r="E558" s="90"/>
      <c r="F558" s="91"/>
      <c r="G558" s="90"/>
      <c r="H558" s="92"/>
    </row>
    <row r="559" spans="1:8" ht="140.25" x14ac:dyDescent="0.25">
      <c r="B559" s="48" t="s">
        <v>444</v>
      </c>
      <c r="C559" s="89" t="s">
        <v>661</v>
      </c>
      <c r="D559" s="84"/>
      <c r="E559" s="91"/>
      <c r="F559" s="91"/>
      <c r="G559" s="91"/>
      <c r="H559" s="92"/>
    </row>
    <row r="560" spans="1:8" x14ac:dyDescent="0.25">
      <c r="C560" s="83"/>
      <c r="D560" s="84"/>
      <c r="E560" s="90"/>
      <c r="F560" s="91"/>
      <c r="G560" s="90"/>
      <c r="H560" s="92"/>
    </row>
    <row r="561" spans="2:8" x14ac:dyDescent="0.25">
      <c r="C561" s="83" t="s">
        <v>559</v>
      </c>
      <c r="D561" s="84">
        <v>2</v>
      </c>
      <c r="E561" s="90"/>
      <c r="F561" s="91"/>
      <c r="G561" s="90"/>
      <c r="H561" s="92">
        <f>D561*F561</f>
        <v>0</v>
      </c>
    </row>
    <row r="562" spans="2:8" x14ac:dyDescent="0.25">
      <c r="C562" s="83"/>
      <c r="D562" s="84"/>
      <c r="E562" s="90"/>
      <c r="F562" s="91"/>
      <c r="G562" s="90"/>
      <c r="H562" s="49"/>
    </row>
    <row r="563" spans="2:8" ht="114.75" x14ac:dyDescent="0.25">
      <c r="B563" s="48" t="s">
        <v>446</v>
      </c>
      <c r="C563" s="83" t="s">
        <v>662</v>
      </c>
      <c r="D563" s="84"/>
      <c r="E563" s="90"/>
      <c r="F563" s="91"/>
      <c r="G563" s="90"/>
      <c r="H563" s="49"/>
    </row>
    <row r="564" spans="2:8" x14ac:dyDescent="0.25">
      <c r="C564" s="83"/>
      <c r="D564" s="84"/>
      <c r="E564" s="85"/>
      <c r="F564" s="76"/>
      <c r="G564" s="85"/>
      <c r="H564" s="86"/>
    </row>
    <row r="565" spans="2:8" x14ac:dyDescent="0.25">
      <c r="C565" s="83" t="s">
        <v>663</v>
      </c>
      <c r="D565" s="84">
        <v>5</v>
      </c>
      <c r="E565" s="85"/>
      <c r="F565" s="76"/>
      <c r="G565" s="85"/>
      <c r="H565" s="86">
        <f>D565*F565</f>
        <v>0</v>
      </c>
    </row>
    <row r="566" spans="2:8" x14ac:dyDescent="0.25">
      <c r="C566" s="83" t="s">
        <v>664</v>
      </c>
      <c r="D566" s="84">
        <v>1</v>
      </c>
      <c r="E566" s="85"/>
      <c r="F566" s="76"/>
      <c r="G566" s="85"/>
      <c r="H566" s="86">
        <f>D566*F566</f>
        <v>0</v>
      </c>
    </row>
    <row r="567" spans="2:8" x14ac:dyDescent="0.25">
      <c r="C567" s="98"/>
      <c r="D567" s="84"/>
      <c r="E567" s="90"/>
      <c r="F567" s="91"/>
      <c r="G567" s="90"/>
      <c r="H567" s="92"/>
    </row>
    <row r="568" spans="2:8" ht="242.25" x14ac:dyDescent="0.25">
      <c r="B568" s="48" t="s">
        <v>448</v>
      </c>
      <c r="C568" s="89" t="s">
        <v>665</v>
      </c>
      <c r="D568" s="84"/>
      <c r="E568" s="91"/>
      <c r="F568" s="91"/>
      <c r="G568" s="91"/>
      <c r="H568" s="92"/>
    </row>
    <row r="569" spans="2:8" x14ac:dyDescent="0.25">
      <c r="C569" s="83"/>
      <c r="D569" s="84"/>
      <c r="E569" s="90"/>
      <c r="F569" s="91"/>
      <c r="G569" s="90"/>
      <c r="H569" s="92"/>
    </row>
    <row r="570" spans="2:8" x14ac:dyDescent="0.25">
      <c r="C570" s="126" t="s">
        <v>666</v>
      </c>
      <c r="D570" s="48">
        <v>164</v>
      </c>
      <c r="E570" s="47"/>
      <c r="F570" s="47"/>
      <c r="G570" s="47"/>
      <c r="H570" s="92">
        <f>D570*F570</f>
        <v>0</v>
      </c>
    </row>
    <row r="571" spans="2:8" x14ac:dyDescent="0.25">
      <c r="C571" s="126" t="s">
        <v>667</v>
      </c>
      <c r="D571" s="48">
        <v>36</v>
      </c>
      <c r="E571" s="47"/>
      <c r="F571" s="47"/>
      <c r="G571" s="47"/>
      <c r="H571" s="92">
        <f>D571*F571</f>
        <v>0</v>
      </c>
    </row>
    <row r="572" spans="2:8" x14ac:dyDescent="0.25">
      <c r="C572" s="126" t="s">
        <v>668</v>
      </c>
      <c r="D572" s="48">
        <v>12</v>
      </c>
      <c r="E572" s="47"/>
      <c r="F572" s="47"/>
      <c r="G572" s="47"/>
      <c r="H572" s="92">
        <f>D572*F572</f>
        <v>0</v>
      </c>
    </row>
    <row r="573" spans="2:8" x14ac:dyDescent="0.25">
      <c r="C573" s="83"/>
      <c r="D573" s="84"/>
      <c r="E573" s="90"/>
      <c r="F573" s="91"/>
      <c r="G573" s="90"/>
      <c r="H573" s="92"/>
    </row>
    <row r="574" spans="2:8" ht="127.5" x14ac:dyDescent="0.25">
      <c r="B574" s="48" t="s">
        <v>451</v>
      </c>
      <c r="C574" s="83" t="s">
        <v>669</v>
      </c>
      <c r="D574" s="84"/>
      <c r="E574" s="91"/>
      <c r="F574" s="91"/>
      <c r="G574" s="91"/>
      <c r="H574" s="92"/>
    </row>
    <row r="575" spans="2:8" x14ac:dyDescent="0.25">
      <c r="C575" s="83"/>
      <c r="D575" s="84"/>
      <c r="E575" s="90"/>
      <c r="F575" s="91"/>
      <c r="G575" s="90"/>
      <c r="H575" s="92"/>
    </row>
    <row r="576" spans="2:8" x14ac:dyDescent="0.25">
      <c r="C576" s="83" t="s">
        <v>501</v>
      </c>
      <c r="D576" s="84">
        <v>2</v>
      </c>
      <c r="E576" s="90"/>
      <c r="F576" s="91"/>
      <c r="G576" s="90"/>
      <c r="H576" s="92">
        <f>D576*F576</f>
        <v>0</v>
      </c>
    </row>
    <row r="577" spans="2:8" x14ac:dyDescent="0.25">
      <c r="C577" s="83"/>
      <c r="D577" s="84"/>
      <c r="E577" s="90"/>
      <c r="F577" s="91"/>
      <c r="G577" s="90"/>
      <c r="H577" s="92"/>
    </row>
    <row r="578" spans="2:8" ht="114.75" x14ac:dyDescent="0.25">
      <c r="B578" s="48" t="s">
        <v>453</v>
      </c>
      <c r="C578" s="83" t="s">
        <v>670</v>
      </c>
      <c r="D578" s="84"/>
      <c r="E578" s="91"/>
      <c r="F578" s="91"/>
      <c r="G578" s="91"/>
      <c r="H578" s="92"/>
    </row>
    <row r="579" spans="2:8" x14ac:dyDescent="0.25">
      <c r="C579" s="83"/>
      <c r="D579" s="84"/>
      <c r="E579" s="90"/>
      <c r="F579" s="91"/>
      <c r="G579" s="90"/>
      <c r="H579" s="92"/>
    </row>
    <row r="580" spans="2:8" x14ac:dyDescent="0.25">
      <c r="C580" s="83" t="s">
        <v>501</v>
      </c>
      <c r="D580" s="84">
        <v>2</v>
      </c>
      <c r="E580" s="90"/>
      <c r="F580" s="91"/>
      <c r="G580" s="90"/>
      <c r="H580" s="92">
        <f>D580*F580</f>
        <v>0</v>
      </c>
    </row>
    <row r="581" spans="2:8" x14ac:dyDescent="0.25">
      <c r="C581" s="83"/>
      <c r="D581" s="84"/>
      <c r="E581" s="90"/>
      <c r="F581" s="91"/>
      <c r="G581" s="90"/>
      <c r="H581" s="92"/>
    </row>
    <row r="582" spans="2:8" ht="89.25" x14ac:dyDescent="0.25">
      <c r="B582" s="48" t="s">
        <v>458</v>
      </c>
      <c r="C582" s="150" t="s">
        <v>671</v>
      </c>
      <c r="D582" s="84"/>
      <c r="E582" s="91"/>
      <c r="F582" s="91"/>
      <c r="G582" s="91"/>
      <c r="H582" s="92"/>
    </row>
    <row r="583" spans="2:8" x14ac:dyDescent="0.25">
      <c r="C583" s="83"/>
      <c r="D583" s="84"/>
      <c r="E583" s="90"/>
      <c r="F583" s="91"/>
      <c r="G583" s="90"/>
      <c r="H583" s="92"/>
    </row>
    <row r="584" spans="2:8" x14ac:dyDescent="0.25">
      <c r="C584" s="83" t="s">
        <v>0</v>
      </c>
      <c r="D584" s="84">
        <v>6</v>
      </c>
      <c r="E584" s="90"/>
      <c r="F584" s="91"/>
      <c r="G584" s="90"/>
      <c r="H584" s="92">
        <f>D584*F584</f>
        <v>0</v>
      </c>
    </row>
    <row r="585" spans="2:8" x14ac:dyDescent="0.25">
      <c r="C585" s="83"/>
      <c r="D585" s="84"/>
      <c r="E585" s="90"/>
      <c r="F585" s="91"/>
      <c r="G585" s="90"/>
      <c r="H585" s="92"/>
    </row>
    <row r="586" spans="2:8" ht="89.25" x14ac:dyDescent="0.25">
      <c r="B586" s="48" t="s">
        <v>461</v>
      </c>
      <c r="C586" s="83" t="s">
        <v>672</v>
      </c>
      <c r="D586" s="84"/>
      <c r="E586" s="91"/>
      <c r="F586" s="91"/>
      <c r="G586" s="91"/>
      <c r="H586" s="92"/>
    </row>
    <row r="587" spans="2:8" x14ac:dyDescent="0.25">
      <c r="C587" s="83"/>
      <c r="D587" s="84"/>
      <c r="E587" s="90"/>
      <c r="F587" s="91"/>
      <c r="G587" s="90"/>
      <c r="H587" s="92"/>
    </row>
    <row r="588" spans="2:8" x14ac:dyDescent="0.25">
      <c r="C588" s="83" t="s">
        <v>0</v>
      </c>
      <c r="D588" s="84">
        <v>1</v>
      </c>
      <c r="E588" s="90"/>
      <c r="F588" s="91"/>
      <c r="G588" s="90"/>
      <c r="H588" s="92">
        <f>D588*F588</f>
        <v>0</v>
      </c>
    </row>
    <row r="589" spans="2:8" x14ac:dyDescent="0.25">
      <c r="C589" s="83"/>
      <c r="D589" s="84"/>
      <c r="E589" s="90"/>
      <c r="F589" s="91"/>
      <c r="G589" s="90"/>
      <c r="H589" s="92"/>
    </row>
    <row r="590" spans="2:8" ht="89.25" x14ac:dyDescent="0.25">
      <c r="B590" s="48" t="s">
        <v>465</v>
      </c>
      <c r="C590" s="83" t="s">
        <v>673</v>
      </c>
      <c r="D590" s="84"/>
      <c r="E590" s="91"/>
      <c r="F590" s="91"/>
      <c r="G590" s="91"/>
      <c r="H590" s="92"/>
    </row>
    <row r="591" spans="2:8" x14ac:dyDescent="0.25">
      <c r="C591" s="83"/>
      <c r="D591" s="84"/>
      <c r="E591" s="90"/>
      <c r="F591" s="91"/>
      <c r="G591" s="90"/>
      <c r="H591" s="92"/>
    </row>
    <row r="592" spans="2:8" x14ac:dyDescent="0.25">
      <c r="C592" s="83" t="s">
        <v>0</v>
      </c>
      <c r="D592" s="84">
        <v>1</v>
      </c>
      <c r="E592" s="90"/>
      <c r="F592" s="91"/>
      <c r="G592" s="90"/>
      <c r="H592" s="92">
        <f>D592*F592</f>
        <v>0</v>
      </c>
    </row>
    <row r="593" spans="1:8" x14ac:dyDescent="0.25">
      <c r="A593" s="96"/>
      <c r="B593" s="97"/>
      <c r="C593" s="98"/>
      <c r="D593" s="99"/>
      <c r="E593" s="100"/>
      <c r="F593" s="100"/>
      <c r="G593" s="100"/>
      <c r="H593" s="100"/>
    </row>
    <row r="594" spans="1:8" ht="63.75" x14ac:dyDescent="0.25">
      <c r="A594" s="96"/>
      <c r="B594" s="84" t="s">
        <v>468</v>
      </c>
      <c r="C594" s="98" t="s">
        <v>674</v>
      </c>
      <c r="D594" s="101"/>
      <c r="E594" s="102"/>
      <c r="F594" s="102"/>
      <c r="G594" s="102"/>
      <c r="H594" s="102"/>
    </row>
    <row r="595" spans="1:8" x14ac:dyDescent="0.25">
      <c r="A595" s="96"/>
      <c r="B595" s="103"/>
      <c r="C595" s="104"/>
      <c r="D595" s="101"/>
      <c r="E595" s="102"/>
      <c r="F595" s="102"/>
      <c r="G595" s="102"/>
      <c r="H595" s="102"/>
    </row>
    <row r="596" spans="1:8" x14ac:dyDescent="0.25">
      <c r="A596" s="96"/>
      <c r="B596" s="103"/>
      <c r="C596" s="105" t="s">
        <v>675</v>
      </c>
      <c r="D596" s="106">
        <v>12</v>
      </c>
      <c r="E596" s="102"/>
      <c r="F596" s="102"/>
      <c r="G596" s="102"/>
      <c r="H596" s="107">
        <f>D596*F596</f>
        <v>0</v>
      </c>
    </row>
    <row r="597" spans="1:8" x14ac:dyDescent="0.25">
      <c r="C597" s="83"/>
      <c r="D597" s="48" t="s">
        <v>2</v>
      </c>
      <c r="E597" s="52"/>
      <c r="F597" s="52"/>
      <c r="G597" s="52"/>
      <c r="H597" s="52"/>
    </row>
    <row r="598" spans="1:8" ht="15.75" thickBot="1" x14ac:dyDescent="0.3">
      <c r="C598" s="83"/>
      <c r="D598" s="48"/>
      <c r="F598" s="118"/>
      <c r="H598" s="118"/>
    </row>
    <row r="599" spans="1:8" ht="15.75" thickBot="1" x14ac:dyDescent="0.3">
      <c r="A599" s="110"/>
      <c r="B599" s="111" t="s">
        <v>483</v>
      </c>
      <c r="C599" s="112"/>
      <c r="D599" s="111"/>
      <c r="E599" s="135"/>
      <c r="F599" s="136"/>
      <c r="G599" s="135"/>
      <c r="H599" s="115">
        <f>SUM(H551:H597)</f>
        <v>0</v>
      </c>
    </row>
    <row r="600" spans="1:8" x14ac:dyDescent="0.25">
      <c r="C600" s="83"/>
      <c r="D600" s="84"/>
      <c r="E600" s="52"/>
      <c r="F600" s="52"/>
      <c r="G600" s="52"/>
      <c r="H600" s="52"/>
    </row>
    <row r="601" spans="1:8" x14ac:dyDescent="0.25">
      <c r="B601" s="108" t="s">
        <v>484</v>
      </c>
      <c r="C601" s="83"/>
      <c r="D601" s="84"/>
      <c r="E601" s="52"/>
      <c r="F601" s="116"/>
      <c r="G601" s="52"/>
      <c r="H601" s="52"/>
    </row>
    <row r="602" spans="1:8" ht="51" x14ac:dyDescent="0.25">
      <c r="C602" s="117" t="s">
        <v>485</v>
      </c>
      <c r="D602" s="48"/>
      <c r="F602" s="118"/>
      <c r="H602" s="118"/>
    </row>
    <row r="603" spans="1:8" ht="38.25" x14ac:dyDescent="0.25">
      <c r="C603" s="117" t="s">
        <v>3</v>
      </c>
      <c r="D603" s="48"/>
      <c r="F603" s="118"/>
      <c r="H603" s="118"/>
    </row>
    <row r="604" spans="1:8" x14ac:dyDescent="0.25">
      <c r="B604" s="93"/>
      <c r="C604" s="83"/>
      <c r="D604" s="75"/>
      <c r="E604" s="52"/>
      <c r="F604" s="52"/>
      <c r="G604" s="52"/>
      <c r="H604" s="86"/>
    </row>
    <row r="605" spans="1:8" x14ac:dyDescent="0.25">
      <c r="B605" s="95"/>
      <c r="C605" s="74"/>
      <c r="F605" s="147"/>
      <c r="H605" s="147"/>
    </row>
    <row r="606" spans="1:8" x14ac:dyDescent="0.25">
      <c r="A606" s="77"/>
      <c r="B606" s="121" t="s">
        <v>676</v>
      </c>
      <c r="C606" s="79" t="s">
        <v>677</v>
      </c>
      <c r="D606" s="80"/>
      <c r="E606" s="151"/>
      <c r="F606" s="152"/>
      <c r="G606" s="151"/>
      <c r="H606" s="153"/>
    </row>
    <row r="607" spans="1:8" x14ac:dyDescent="0.25">
      <c r="B607" s="95"/>
      <c r="C607" s="74"/>
      <c r="F607" s="147"/>
      <c r="H607" s="147"/>
    </row>
    <row r="608" spans="1:8" ht="153" x14ac:dyDescent="0.25">
      <c r="B608" s="48" t="s">
        <v>440</v>
      </c>
      <c r="C608" s="89" t="s">
        <v>678</v>
      </c>
      <c r="D608" s="84"/>
      <c r="E608" s="52"/>
      <c r="F608" s="76"/>
      <c r="G608" s="52"/>
      <c r="H608" s="76"/>
    </row>
    <row r="609" spans="1:8" x14ac:dyDescent="0.25">
      <c r="C609" s="83"/>
      <c r="D609" s="84"/>
      <c r="E609" s="52"/>
      <c r="F609" s="76"/>
      <c r="G609" s="52"/>
      <c r="H609" s="76"/>
    </row>
    <row r="610" spans="1:8" x14ac:dyDescent="0.25">
      <c r="A610" s="49"/>
      <c r="B610" s="84"/>
      <c r="C610" s="125" t="s">
        <v>0</v>
      </c>
      <c r="D610" s="84">
        <v>1</v>
      </c>
      <c r="E610" s="52"/>
      <c r="F610" s="76"/>
      <c r="G610" s="52"/>
      <c r="H610" s="154">
        <f>D610*F610</f>
        <v>0</v>
      </c>
    </row>
    <row r="611" spans="1:8" x14ac:dyDescent="0.25">
      <c r="B611" s="95"/>
      <c r="C611" s="74"/>
      <c r="F611" s="147"/>
      <c r="H611" s="147"/>
    </row>
    <row r="612" spans="1:8" ht="127.5" x14ac:dyDescent="0.25">
      <c r="B612" s="48" t="s">
        <v>444</v>
      </c>
      <c r="C612" s="89" t="s">
        <v>679</v>
      </c>
      <c r="D612" s="84"/>
      <c r="E612" s="52"/>
      <c r="F612" s="76"/>
      <c r="G612" s="52"/>
      <c r="H612" s="76"/>
    </row>
    <row r="613" spans="1:8" x14ac:dyDescent="0.25">
      <c r="C613" s="83"/>
      <c r="D613" s="84"/>
      <c r="E613" s="52"/>
      <c r="F613" s="76"/>
      <c r="G613" s="52"/>
      <c r="H613" s="76"/>
    </row>
    <row r="614" spans="1:8" x14ac:dyDescent="0.25">
      <c r="A614" s="49"/>
      <c r="B614" s="84"/>
      <c r="C614" s="125" t="s">
        <v>0</v>
      </c>
      <c r="D614" s="84">
        <v>1</v>
      </c>
      <c r="E614" s="52"/>
      <c r="F614" s="76"/>
      <c r="G614" s="52"/>
      <c r="H614" s="154">
        <f>D614*F614</f>
        <v>0</v>
      </c>
    </row>
    <row r="615" spans="1:8" ht="15.75" thickBot="1" x14ac:dyDescent="0.3">
      <c r="A615" s="155"/>
      <c r="B615" s="156"/>
      <c r="C615" s="157"/>
      <c r="D615" s="158"/>
      <c r="E615" s="158"/>
      <c r="F615" s="158"/>
      <c r="G615" s="159"/>
      <c r="H615" s="52"/>
    </row>
    <row r="616" spans="1:8" ht="15.75" thickBot="1" x14ac:dyDescent="0.3">
      <c r="A616" s="110"/>
      <c r="B616" s="111" t="s">
        <v>483</v>
      </c>
      <c r="C616" s="112"/>
      <c r="D616" s="111"/>
      <c r="E616" s="135"/>
      <c r="F616" s="136"/>
      <c r="G616" s="135"/>
      <c r="H616" s="115">
        <f>SUM(H608:H614)</f>
        <v>0</v>
      </c>
    </row>
    <row r="617" spans="1:8" x14ac:dyDescent="0.25">
      <c r="B617" s="95"/>
      <c r="C617" s="74"/>
      <c r="F617" s="147"/>
      <c r="H617" s="147"/>
    </row>
    <row r="618" spans="1:8" ht="15.75" thickBot="1" x14ac:dyDescent="0.3">
      <c r="B618" s="95"/>
      <c r="C618" s="74"/>
      <c r="F618" s="147"/>
      <c r="H618" s="147"/>
    </row>
    <row r="619" spans="1:8" ht="15.75" thickBot="1" x14ac:dyDescent="0.3">
      <c r="B619" s="160" t="str">
        <f>B8</f>
        <v>1.0.</v>
      </c>
      <c r="C619" s="161" t="str">
        <f>C8</f>
        <v>Notranje instalacije</v>
      </c>
      <c r="D619" s="111"/>
      <c r="E619" s="162"/>
      <c r="F619" s="162"/>
      <c r="G619" s="162"/>
      <c r="H619" s="163">
        <f>SUM(H620:H640)</f>
        <v>0</v>
      </c>
    </row>
    <row r="620" spans="1:8" x14ac:dyDescent="0.25">
      <c r="B620" s="164" t="str">
        <f>B10</f>
        <v>1.1.</v>
      </c>
      <c r="C620" s="165"/>
      <c r="D620" s="108"/>
      <c r="E620" s="166"/>
      <c r="F620" s="166"/>
      <c r="G620" s="166"/>
      <c r="H620" s="167"/>
    </row>
    <row r="621" spans="1:8" x14ac:dyDescent="0.25">
      <c r="B621" s="164"/>
      <c r="C621" s="165" t="str">
        <f>C10</f>
        <v>Vodovod in kanalizacija</v>
      </c>
      <c r="D621" s="108"/>
      <c r="E621" s="166"/>
      <c r="F621" s="166"/>
      <c r="G621" s="166"/>
      <c r="H621" s="168">
        <f>H78</f>
        <v>0</v>
      </c>
    </row>
    <row r="622" spans="1:8" x14ac:dyDescent="0.25">
      <c r="B622" s="169" t="str">
        <f>B85</f>
        <v>1.2.</v>
      </c>
      <c r="D622" s="108"/>
      <c r="E622" s="166"/>
      <c r="F622" s="166"/>
      <c r="G622" s="166"/>
      <c r="H622" s="167"/>
    </row>
    <row r="623" spans="1:8" x14ac:dyDescent="0.25">
      <c r="B623" s="164"/>
      <c r="C623" s="165" t="str">
        <f>C85</f>
        <v>Sanitarna oprema</v>
      </c>
      <c r="D623" s="108"/>
      <c r="E623" s="166"/>
      <c r="F623" s="166"/>
      <c r="G623" s="166"/>
      <c r="H623" s="168">
        <f>H99</f>
        <v>0</v>
      </c>
    </row>
    <row r="624" spans="1:8" x14ac:dyDescent="0.25">
      <c r="B624" s="169" t="str">
        <f>B106</f>
        <v>1.3.</v>
      </c>
      <c r="D624" s="108"/>
      <c r="E624" s="166"/>
      <c r="F624" s="166"/>
      <c r="G624" s="166"/>
      <c r="H624" s="167"/>
    </row>
    <row r="625" spans="2:8" x14ac:dyDescent="0.25">
      <c r="B625" s="164"/>
      <c r="C625" s="165" t="str">
        <f>C106</f>
        <v>Radiatorsko ogrevanje</v>
      </c>
      <c r="D625" s="108"/>
      <c r="E625" s="166"/>
      <c r="F625" s="166"/>
      <c r="G625" s="166"/>
      <c r="H625" s="168">
        <f>H175</f>
        <v>0</v>
      </c>
    </row>
    <row r="626" spans="2:8" x14ac:dyDescent="0.25">
      <c r="B626" s="170" t="str">
        <f>B182</f>
        <v>1.4.</v>
      </c>
      <c r="C626" s="165"/>
      <c r="D626" s="108"/>
      <c r="E626" s="166"/>
      <c r="F626" s="166"/>
      <c r="G626" s="166"/>
      <c r="H626" s="167"/>
    </row>
    <row r="627" spans="2:8" x14ac:dyDescent="0.25">
      <c r="B627" s="164"/>
      <c r="C627" s="165" t="str">
        <f>C182</f>
        <v>Konvektorsko vodno hlajenje</v>
      </c>
      <c r="D627" s="108"/>
      <c r="E627" s="166"/>
      <c r="F627" s="166"/>
      <c r="G627" s="166"/>
      <c r="H627" s="168">
        <f>H236</f>
        <v>0</v>
      </c>
    </row>
    <row r="628" spans="2:8" x14ac:dyDescent="0.25">
      <c r="B628" s="170" t="str">
        <f>B243</f>
        <v>1.5.</v>
      </c>
      <c r="C628" s="165"/>
      <c r="D628" s="108"/>
      <c r="E628" s="166"/>
      <c r="F628" s="166"/>
      <c r="G628" s="166"/>
      <c r="H628" s="167"/>
    </row>
    <row r="629" spans="2:8" x14ac:dyDescent="0.25">
      <c r="B629" s="164"/>
      <c r="C629" s="165" t="str">
        <f>C243</f>
        <v>Prezračevanje in klimatizacija MR prostora</v>
      </c>
      <c r="D629" s="108"/>
      <c r="E629" s="166"/>
      <c r="F629" s="166"/>
      <c r="G629" s="166"/>
      <c r="H629" s="168">
        <f>H332</f>
        <v>0</v>
      </c>
    </row>
    <row r="630" spans="2:8" x14ac:dyDescent="0.25">
      <c r="B630" s="170" t="str">
        <f>B339</f>
        <v>1.6.</v>
      </c>
      <c r="C630" s="165"/>
      <c r="D630" s="108"/>
      <c r="E630" s="166"/>
      <c r="F630" s="166"/>
      <c r="G630" s="166"/>
      <c r="H630" s="167"/>
    </row>
    <row r="631" spans="2:8" x14ac:dyDescent="0.25">
      <c r="B631" s="164"/>
      <c r="C631" s="165" t="str">
        <f>C339</f>
        <v>Prezračevanje pripadajočih MR prostorov, brez MR prostora</v>
      </c>
      <c r="D631" s="108"/>
      <c r="E631" s="166"/>
      <c r="F631" s="166"/>
      <c r="G631" s="166"/>
      <c r="H631" s="168">
        <f>H440</f>
        <v>0</v>
      </c>
    </row>
    <row r="632" spans="2:8" x14ac:dyDescent="0.25">
      <c r="B632" s="169" t="str">
        <f>B447</f>
        <v>1.7.</v>
      </c>
      <c r="C632" s="165"/>
      <c r="D632" s="108"/>
      <c r="E632" s="166"/>
      <c r="F632" s="166"/>
      <c r="G632" s="166"/>
      <c r="H632" s="167"/>
    </row>
    <row r="633" spans="2:8" x14ac:dyDescent="0.25">
      <c r="B633" s="164"/>
      <c r="C633" s="165" t="str">
        <f>C447</f>
        <v>Tehnološko vodno hlajenje za potrebe MR naprave</v>
      </c>
      <c r="D633" s="108"/>
      <c r="E633" s="166"/>
      <c r="F633" s="166"/>
      <c r="G633" s="166"/>
      <c r="H633" s="168">
        <f>H542</f>
        <v>0</v>
      </c>
    </row>
    <row r="634" spans="2:8" x14ac:dyDescent="0.25">
      <c r="B634" s="170" t="str">
        <f>B549</f>
        <v>1.8.</v>
      </c>
      <c r="C634" s="165"/>
      <c r="D634" s="108"/>
      <c r="E634" s="166"/>
      <c r="F634" s="166"/>
      <c r="G634" s="166"/>
      <c r="H634" s="167"/>
    </row>
    <row r="635" spans="2:8" x14ac:dyDescent="0.25">
      <c r="B635" s="164"/>
      <c r="C635" s="171" t="str">
        <f>C549</f>
        <v>Medicinski plini</v>
      </c>
      <c r="D635" s="108"/>
      <c r="E635" s="166"/>
      <c r="F635" s="166"/>
      <c r="G635" s="166"/>
      <c r="H635" s="168">
        <f>H599</f>
        <v>0</v>
      </c>
    </row>
    <row r="636" spans="2:8" x14ac:dyDescent="0.25">
      <c r="B636" s="170" t="str">
        <f>B606</f>
        <v>1.9.</v>
      </c>
      <c r="C636" s="165"/>
      <c r="D636" s="108"/>
      <c r="E636" s="166"/>
      <c r="F636" s="166"/>
      <c r="G636" s="166"/>
      <c r="H636" s="167"/>
    </row>
    <row r="637" spans="2:8" x14ac:dyDescent="0.25">
      <c r="B637" s="164"/>
      <c r="C637" s="165" t="str">
        <f>C606</f>
        <v>Splošno</v>
      </c>
      <c r="D637" s="108"/>
      <c r="E637" s="166"/>
      <c r="F637" s="166"/>
      <c r="G637" s="166"/>
      <c r="H637" s="168">
        <f>H616</f>
        <v>0</v>
      </c>
    </row>
    <row r="638" spans="2:8" x14ac:dyDescent="0.25">
      <c r="B638" s="169"/>
      <c r="C638" s="165"/>
      <c r="D638" s="108"/>
      <c r="E638" s="166"/>
      <c r="F638" s="166"/>
      <c r="G638" s="166"/>
      <c r="H638" s="167"/>
    </row>
    <row r="639" spans="2:8" x14ac:dyDescent="0.25">
      <c r="B639" s="164"/>
      <c r="C639" s="165"/>
      <c r="D639" s="108"/>
      <c r="E639" s="166"/>
      <c r="F639" s="166"/>
      <c r="G639" s="166"/>
      <c r="H639" s="168"/>
    </row>
    <row r="640" spans="2:8" ht="15.75" thickBot="1" x14ac:dyDescent="0.3">
      <c r="B640" s="169"/>
      <c r="C640" s="165"/>
      <c r="D640" s="108"/>
      <c r="E640" s="166"/>
      <c r="F640" s="166"/>
      <c r="G640" s="166"/>
      <c r="H640" s="167"/>
    </row>
    <row r="641" spans="1:8" ht="15.75" thickBot="1" x14ac:dyDescent="0.3">
      <c r="A641" s="74"/>
      <c r="B641" s="160"/>
      <c r="C641" s="161" t="s">
        <v>680</v>
      </c>
      <c r="D641" s="111"/>
      <c r="E641" s="162"/>
      <c r="F641" s="162"/>
      <c r="G641" s="162"/>
      <c r="H641" s="163">
        <f>SUM(H620:H639)</f>
        <v>0</v>
      </c>
    </row>
    <row r="642" spans="1:8" ht="15.75" thickBot="1" x14ac:dyDescent="0.3">
      <c r="B642" s="108"/>
      <c r="C642" s="165"/>
      <c r="D642" s="108"/>
      <c r="E642" s="166"/>
      <c r="F642" s="166"/>
      <c r="G642" s="166"/>
    </row>
    <row r="643" spans="1:8" ht="15.75" thickTop="1" x14ac:dyDescent="0.25">
      <c r="A643" s="49"/>
      <c r="B643" s="49"/>
      <c r="C643" s="172" t="s">
        <v>484</v>
      </c>
      <c r="D643" s="173"/>
      <c r="E643" s="174"/>
      <c r="F643" s="175"/>
      <c r="G643" s="174"/>
      <c r="H643" s="176"/>
    </row>
    <row r="644" spans="1:8" ht="25.5" x14ac:dyDescent="0.25">
      <c r="A644" s="49"/>
      <c r="B644" s="84"/>
      <c r="C644" s="177" t="s">
        <v>4</v>
      </c>
      <c r="D644" s="178"/>
      <c r="E644" s="179"/>
      <c r="F644" s="180"/>
      <c r="G644" s="179"/>
      <c r="H644" s="181"/>
    </row>
    <row r="645" spans="1:8" ht="51" x14ac:dyDescent="0.25">
      <c r="B645" s="108"/>
      <c r="C645" s="182" t="s">
        <v>485</v>
      </c>
      <c r="D645" s="183"/>
      <c r="E645" s="184"/>
      <c r="F645" s="184"/>
      <c r="G645" s="184"/>
      <c r="H645" s="185"/>
    </row>
    <row r="646" spans="1:8" ht="39" thickBot="1" x14ac:dyDescent="0.3">
      <c r="B646" s="108"/>
      <c r="C646" s="186" t="s">
        <v>3</v>
      </c>
      <c r="D646" s="187"/>
      <c r="E646" s="188"/>
      <c r="F646" s="188"/>
      <c r="G646" s="188"/>
      <c r="H646" s="189"/>
    </row>
    <row r="647" spans="1:8" ht="16.5" thickTop="1" thickBot="1" x14ac:dyDescent="0.3">
      <c r="A647" s="190"/>
      <c r="B647" s="191"/>
      <c r="C647" s="192"/>
      <c r="D647" s="193"/>
      <c r="E647" s="194"/>
      <c r="F647" s="194"/>
      <c r="G647" s="194"/>
      <c r="H647" s="159"/>
    </row>
    <row r="648" spans="1:8" ht="15.75" thickTop="1" x14ac:dyDescent="0.25">
      <c r="B648" s="108"/>
      <c r="C648" s="195" t="s">
        <v>681</v>
      </c>
      <c r="D648" s="196"/>
      <c r="E648" s="197"/>
      <c r="F648" s="198"/>
      <c r="G648" s="198"/>
      <c r="H648" s="199"/>
    </row>
    <row r="649" spans="1:8" x14ac:dyDescent="0.25">
      <c r="B649" s="108"/>
      <c r="C649" s="200" t="s">
        <v>682</v>
      </c>
      <c r="D649" s="201"/>
      <c r="E649" s="202"/>
      <c r="F649" s="203"/>
      <c r="G649" s="203"/>
      <c r="H649" s="204"/>
    </row>
    <row r="650" spans="1:8" x14ac:dyDescent="0.25">
      <c r="B650" s="108"/>
      <c r="C650" s="200" t="s">
        <v>683</v>
      </c>
      <c r="D650" s="201"/>
      <c r="E650" s="202"/>
      <c r="F650" s="203"/>
      <c r="G650" s="203"/>
      <c r="H650" s="204"/>
    </row>
    <row r="651" spans="1:8" x14ac:dyDescent="0.25">
      <c r="B651" s="108"/>
      <c r="C651" s="200" t="s">
        <v>684</v>
      </c>
      <c r="D651" s="201"/>
      <c r="E651" s="202"/>
      <c r="F651" s="203"/>
      <c r="G651" s="203"/>
      <c r="H651" s="204"/>
    </row>
    <row r="652" spans="1:8" x14ac:dyDescent="0.25">
      <c r="B652" s="108"/>
      <c r="C652" s="200" t="s">
        <v>5</v>
      </c>
      <c r="D652" s="201"/>
      <c r="E652" s="202"/>
      <c r="F652" s="203"/>
      <c r="G652" s="203"/>
      <c r="H652" s="204"/>
    </row>
    <row r="653" spans="1:8" x14ac:dyDescent="0.25">
      <c r="B653" s="108"/>
      <c r="C653" s="200" t="s">
        <v>685</v>
      </c>
      <c r="D653" s="201"/>
      <c r="E653" s="202"/>
      <c r="F653" s="203"/>
      <c r="G653" s="203"/>
      <c r="H653" s="204"/>
    </row>
    <row r="654" spans="1:8" x14ac:dyDescent="0.25">
      <c r="B654" s="108"/>
      <c r="C654" s="200" t="s">
        <v>686</v>
      </c>
      <c r="D654" s="201"/>
      <c r="E654" s="202"/>
      <c r="F654" s="203"/>
      <c r="G654" s="203"/>
      <c r="H654" s="204"/>
    </row>
    <row r="655" spans="1:8" x14ac:dyDescent="0.25">
      <c r="B655" s="84"/>
      <c r="C655" s="200" t="s">
        <v>687</v>
      </c>
      <c r="D655" s="201"/>
      <c r="E655" s="202"/>
      <c r="F655" s="203"/>
      <c r="G655" s="203"/>
      <c r="H655" s="204"/>
    </row>
    <row r="656" spans="1:8" ht="15.75" thickBot="1" x14ac:dyDescent="0.3">
      <c r="B656" s="108"/>
      <c r="C656" s="205" t="s">
        <v>688</v>
      </c>
      <c r="D656" s="206"/>
      <c r="E656" s="207"/>
      <c r="F656" s="207"/>
      <c r="G656" s="207"/>
      <c r="H656" s="208"/>
    </row>
    <row r="657" spans="2:8" ht="15.75" thickTop="1" x14ac:dyDescent="0.25">
      <c r="B657" s="108"/>
      <c r="C657" s="74"/>
      <c r="D657" s="108"/>
      <c r="E657" s="166"/>
      <c r="F657" s="166"/>
      <c r="G657" s="166"/>
    </row>
    <row r="658" spans="2:8" x14ac:dyDescent="0.25">
      <c r="B658" s="108"/>
      <c r="C658" s="165"/>
      <c r="D658" s="108"/>
      <c r="E658" s="166"/>
      <c r="F658" s="166"/>
      <c r="G658" s="166"/>
    </row>
    <row r="659" spans="2:8" x14ac:dyDescent="0.25">
      <c r="B659" s="108"/>
      <c r="C659" s="165"/>
      <c r="D659" s="108"/>
      <c r="E659" s="166"/>
      <c r="F659" s="166"/>
      <c r="G659" s="166"/>
    </row>
    <row r="660" spans="2:8" x14ac:dyDescent="0.25">
      <c r="B660" s="108"/>
      <c r="C660" s="165"/>
      <c r="D660" s="108"/>
      <c r="E660" s="166"/>
      <c r="F660" s="166"/>
      <c r="G660" s="166"/>
    </row>
    <row r="661" spans="2:8" x14ac:dyDescent="0.25">
      <c r="B661" s="108"/>
      <c r="C661" s="165"/>
      <c r="D661" s="108"/>
      <c r="E661" s="166"/>
      <c r="F661" s="166"/>
      <c r="G661" s="166"/>
    </row>
    <row r="662" spans="2:8" x14ac:dyDescent="0.25">
      <c r="B662" s="108"/>
      <c r="C662" s="165"/>
      <c r="D662" s="108"/>
      <c r="E662" s="166"/>
      <c r="F662" s="166"/>
      <c r="G662" s="166"/>
    </row>
    <row r="663" spans="2:8" x14ac:dyDescent="0.25">
      <c r="B663" s="108"/>
      <c r="C663" s="165"/>
      <c r="D663" s="84"/>
      <c r="E663" s="128"/>
      <c r="F663" s="128"/>
      <c r="G663" s="128"/>
    </row>
    <row r="664" spans="2:8" x14ac:dyDescent="0.25">
      <c r="B664" s="108"/>
      <c r="C664" s="165"/>
      <c r="D664" s="84"/>
      <c r="E664" s="128"/>
      <c r="F664" s="128"/>
      <c r="G664" s="128"/>
      <c r="H664" s="47"/>
    </row>
    <row r="665" spans="2:8" x14ac:dyDescent="0.25">
      <c r="B665" s="84"/>
      <c r="C665" s="165"/>
      <c r="D665" s="84"/>
      <c r="E665" s="128"/>
      <c r="F665" s="128"/>
      <c r="G665" s="128"/>
      <c r="H665" s="47"/>
    </row>
    <row r="666" spans="2:8" x14ac:dyDescent="0.25">
      <c r="B666" s="84"/>
      <c r="C666" s="127"/>
      <c r="D666" s="84"/>
      <c r="E666" s="128"/>
      <c r="F666" s="128"/>
      <c r="G666" s="128"/>
      <c r="H666" s="47"/>
    </row>
    <row r="667" spans="2:8" x14ac:dyDescent="0.25">
      <c r="B667" s="84"/>
      <c r="C667" s="127"/>
      <c r="D667" s="84"/>
      <c r="E667" s="128"/>
      <c r="F667" s="128"/>
      <c r="G667" s="128"/>
      <c r="H667" s="47"/>
    </row>
    <row r="668" spans="2:8" x14ac:dyDescent="0.25">
      <c r="B668" s="84"/>
      <c r="C668" s="127"/>
      <c r="D668" s="84"/>
      <c r="E668" s="128"/>
      <c r="F668" s="128"/>
      <c r="G668" s="128"/>
      <c r="H668" s="47"/>
    </row>
    <row r="669" spans="2:8" x14ac:dyDescent="0.25">
      <c r="B669" s="84"/>
      <c r="C669" s="127"/>
      <c r="D669" s="84"/>
      <c r="E669" s="128"/>
      <c r="F669" s="128"/>
      <c r="G669" s="128"/>
      <c r="H669" s="47"/>
    </row>
    <row r="670" spans="2:8" x14ac:dyDescent="0.25">
      <c r="B670" s="84"/>
      <c r="C670" s="127"/>
      <c r="D670" s="84"/>
      <c r="E670" s="128"/>
      <c r="F670" s="128"/>
      <c r="G670" s="128"/>
      <c r="H670" s="47"/>
    </row>
    <row r="671" spans="2:8" x14ac:dyDescent="0.25">
      <c r="B671" s="84"/>
      <c r="C671" s="127"/>
      <c r="D671" s="84"/>
      <c r="E671" s="128"/>
      <c r="F671" s="128"/>
      <c r="G671" s="128"/>
      <c r="H671" s="47"/>
    </row>
    <row r="672" spans="2:8" x14ac:dyDescent="0.25">
      <c r="B672" s="84"/>
      <c r="C672" s="127"/>
      <c r="D672" s="84"/>
      <c r="E672" s="128"/>
      <c r="F672" s="128"/>
      <c r="G672" s="128"/>
      <c r="H672" s="47"/>
    </row>
    <row r="673" spans="2:8" x14ac:dyDescent="0.25">
      <c r="B673" s="84"/>
      <c r="C673" s="127"/>
      <c r="D673" s="84"/>
      <c r="E673" s="128"/>
      <c r="F673" s="128"/>
      <c r="G673" s="128"/>
      <c r="H673" s="47"/>
    </row>
    <row r="674" spans="2:8" x14ac:dyDescent="0.25">
      <c r="B674" s="84"/>
      <c r="C674" s="127"/>
      <c r="D674" s="84"/>
      <c r="E674" s="128"/>
      <c r="F674" s="128"/>
      <c r="G674" s="128"/>
      <c r="H674" s="47"/>
    </row>
    <row r="675" spans="2:8" x14ac:dyDescent="0.25">
      <c r="B675" s="209"/>
      <c r="C675" s="127"/>
      <c r="D675" s="84"/>
      <c r="E675" s="128"/>
      <c r="F675" s="128"/>
      <c r="G675" s="128"/>
      <c r="H675" s="47"/>
    </row>
    <row r="676" spans="2:8" x14ac:dyDescent="0.25">
      <c r="B676" s="84"/>
      <c r="C676" s="127"/>
      <c r="D676" s="84"/>
      <c r="E676" s="128"/>
      <c r="F676" s="128"/>
      <c r="G676" s="128"/>
      <c r="H676" s="47"/>
    </row>
    <row r="677" spans="2:8" x14ac:dyDescent="0.25">
      <c r="B677" s="84"/>
      <c r="C677" s="127"/>
      <c r="D677" s="84"/>
      <c r="E677" s="128"/>
      <c r="F677" s="128"/>
      <c r="G677" s="128"/>
      <c r="H677" s="47"/>
    </row>
    <row r="678" spans="2:8" x14ac:dyDescent="0.25">
      <c r="B678" s="84"/>
      <c r="C678" s="83"/>
      <c r="D678" s="84"/>
      <c r="E678" s="128"/>
      <c r="F678" s="128"/>
      <c r="G678" s="128"/>
      <c r="H678" s="47"/>
    </row>
    <row r="679" spans="2:8" x14ac:dyDescent="0.25">
      <c r="B679" s="84"/>
      <c r="C679" s="127"/>
      <c r="D679" s="84"/>
      <c r="E679" s="128"/>
      <c r="F679" s="128"/>
      <c r="G679" s="128"/>
      <c r="H679" s="47"/>
    </row>
    <row r="680" spans="2:8" x14ac:dyDescent="0.25">
      <c r="B680" s="84"/>
      <c r="C680" s="127"/>
      <c r="D680" s="84"/>
      <c r="E680" s="128"/>
      <c r="F680" s="128"/>
      <c r="G680" s="128"/>
      <c r="H680" s="47"/>
    </row>
    <row r="681" spans="2:8" x14ac:dyDescent="0.25">
      <c r="B681" s="84"/>
      <c r="C681" s="127"/>
      <c r="D681" s="84"/>
      <c r="E681" s="128"/>
      <c r="F681" s="128"/>
      <c r="G681" s="128"/>
      <c r="H681" s="47"/>
    </row>
    <row r="682" spans="2:8" x14ac:dyDescent="0.25">
      <c r="B682" s="84"/>
      <c r="C682" s="127"/>
      <c r="D682" s="84"/>
      <c r="E682" s="128"/>
      <c r="F682" s="128"/>
      <c r="G682" s="128"/>
      <c r="H682" s="47"/>
    </row>
    <row r="683" spans="2:8" x14ac:dyDescent="0.25">
      <c r="B683" s="84"/>
      <c r="C683" s="127"/>
      <c r="D683" s="84"/>
      <c r="E683" s="128"/>
      <c r="F683" s="128"/>
      <c r="G683" s="128"/>
      <c r="H683" s="47"/>
    </row>
    <row r="684" spans="2:8" x14ac:dyDescent="0.25">
      <c r="B684" s="84"/>
      <c r="C684" s="127"/>
      <c r="D684" s="84"/>
      <c r="E684" s="128"/>
      <c r="F684" s="128"/>
      <c r="G684" s="128"/>
      <c r="H684" s="47"/>
    </row>
    <row r="685" spans="2:8" x14ac:dyDescent="0.25">
      <c r="B685" s="84"/>
      <c r="C685" s="127"/>
      <c r="D685" s="84"/>
      <c r="E685" s="128"/>
      <c r="F685" s="128"/>
      <c r="G685" s="128"/>
      <c r="H685" s="47"/>
    </row>
    <row r="686" spans="2:8" x14ac:dyDescent="0.25">
      <c r="B686" s="84"/>
      <c r="C686" s="127"/>
      <c r="D686" s="84"/>
      <c r="E686" s="128"/>
      <c r="F686" s="128"/>
      <c r="G686" s="128"/>
      <c r="H686" s="47"/>
    </row>
    <row r="687" spans="2:8" x14ac:dyDescent="0.25">
      <c r="B687" s="84"/>
      <c r="C687" s="127"/>
      <c r="D687" s="84"/>
      <c r="E687" s="128"/>
      <c r="F687" s="128"/>
      <c r="G687" s="128"/>
      <c r="H687" s="47"/>
    </row>
    <row r="688" spans="2:8" x14ac:dyDescent="0.25">
      <c r="B688" s="84"/>
      <c r="C688" s="127"/>
      <c r="D688" s="84"/>
      <c r="E688" s="128"/>
      <c r="F688" s="128"/>
      <c r="G688" s="128"/>
      <c r="H688" s="47"/>
    </row>
    <row r="689" spans="2:8" x14ac:dyDescent="0.25">
      <c r="B689" s="84"/>
      <c r="C689" s="127"/>
      <c r="D689" s="84"/>
      <c r="E689" s="128"/>
      <c r="F689" s="128"/>
      <c r="G689" s="128"/>
      <c r="H689" s="47"/>
    </row>
    <row r="690" spans="2:8" x14ac:dyDescent="0.25">
      <c r="B690" s="84"/>
      <c r="C690" s="127"/>
      <c r="D690" s="84"/>
      <c r="E690" s="128"/>
      <c r="F690" s="128"/>
      <c r="G690" s="128"/>
      <c r="H690" s="47"/>
    </row>
    <row r="691" spans="2:8" x14ac:dyDescent="0.25">
      <c r="B691" s="84"/>
      <c r="C691" s="127"/>
      <c r="D691" s="84"/>
      <c r="E691" s="128"/>
      <c r="F691" s="128"/>
      <c r="G691" s="128"/>
      <c r="H691" s="47"/>
    </row>
    <row r="692" spans="2:8" x14ac:dyDescent="0.25">
      <c r="B692" s="84"/>
      <c r="C692" s="127"/>
      <c r="D692" s="84"/>
      <c r="E692" s="128"/>
      <c r="F692" s="128"/>
      <c r="G692" s="128"/>
      <c r="H692" s="47"/>
    </row>
    <row r="693" spans="2:8" x14ac:dyDescent="0.25">
      <c r="B693" s="84"/>
      <c r="C693" s="127"/>
      <c r="D693" s="84"/>
      <c r="E693" s="128"/>
      <c r="F693" s="128"/>
      <c r="G693" s="128"/>
      <c r="H693" s="47"/>
    </row>
    <row r="694" spans="2:8" x14ac:dyDescent="0.25">
      <c r="B694" s="84"/>
      <c r="C694" s="127"/>
      <c r="D694" s="84"/>
      <c r="E694" s="128"/>
      <c r="F694" s="128"/>
      <c r="G694" s="128"/>
      <c r="H694" s="47"/>
    </row>
    <row r="695" spans="2:8" x14ac:dyDescent="0.25">
      <c r="B695" s="84"/>
      <c r="C695" s="127"/>
      <c r="D695" s="84"/>
      <c r="E695" s="128"/>
      <c r="F695" s="128"/>
      <c r="G695" s="128"/>
      <c r="H695" s="47"/>
    </row>
    <row r="696" spans="2:8" x14ac:dyDescent="0.25">
      <c r="B696" s="84"/>
      <c r="C696" s="127"/>
      <c r="D696" s="84"/>
      <c r="E696" s="128"/>
      <c r="F696" s="128"/>
      <c r="G696" s="128"/>
      <c r="H696" s="47"/>
    </row>
    <row r="697" spans="2:8" x14ac:dyDescent="0.25">
      <c r="B697" s="84"/>
      <c r="C697" s="127"/>
      <c r="D697" s="84"/>
      <c r="E697" s="128"/>
      <c r="F697" s="128"/>
      <c r="G697" s="128"/>
      <c r="H697" s="47"/>
    </row>
    <row r="698" spans="2:8" x14ac:dyDescent="0.25">
      <c r="B698" s="84"/>
      <c r="C698" s="127"/>
      <c r="D698" s="84"/>
      <c r="E698" s="128"/>
      <c r="F698" s="128"/>
      <c r="G698" s="128"/>
      <c r="H698" s="47"/>
    </row>
    <row r="699" spans="2:8" x14ac:dyDescent="0.25">
      <c r="B699" s="84"/>
      <c r="C699" s="127"/>
      <c r="D699" s="84"/>
      <c r="E699" s="128"/>
      <c r="F699" s="128"/>
      <c r="G699" s="128"/>
      <c r="H699" s="47"/>
    </row>
    <row r="700" spans="2:8" x14ac:dyDescent="0.25">
      <c r="B700" s="84"/>
      <c r="C700" s="127"/>
      <c r="D700" s="84"/>
      <c r="E700" s="128"/>
      <c r="F700" s="128"/>
      <c r="G700" s="128"/>
      <c r="H700" s="47"/>
    </row>
    <row r="701" spans="2:8" x14ac:dyDescent="0.25">
      <c r="B701" s="84"/>
      <c r="C701" s="127"/>
      <c r="D701" s="84"/>
      <c r="E701" s="128"/>
      <c r="F701" s="128"/>
      <c r="G701" s="128"/>
      <c r="H701" s="47"/>
    </row>
    <row r="702" spans="2:8" x14ac:dyDescent="0.25">
      <c r="B702" s="84"/>
      <c r="C702" s="127"/>
      <c r="D702" s="84"/>
      <c r="E702" s="128"/>
      <c r="F702" s="128"/>
      <c r="G702" s="128"/>
      <c r="H702" s="47"/>
    </row>
    <row r="703" spans="2:8" x14ac:dyDescent="0.25">
      <c r="B703" s="84"/>
      <c r="C703" s="127"/>
      <c r="D703" s="84"/>
      <c r="E703" s="128"/>
      <c r="F703" s="128"/>
      <c r="G703" s="128"/>
      <c r="H703" s="47"/>
    </row>
    <row r="704" spans="2:8" x14ac:dyDescent="0.25">
      <c r="B704" s="84"/>
      <c r="C704" s="127"/>
      <c r="D704" s="84"/>
      <c r="E704" s="128"/>
      <c r="F704" s="128"/>
      <c r="G704" s="128"/>
      <c r="H704" s="47"/>
    </row>
    <row r="705" spans="2:8" x14ac:dyDescent="0.25">
      <c r="B705" s="84"/>
      <c r="C705" s="127"/>
      <c r="D705" s="84"/>
      <c r="E705" s="128"/>
      <c r="F705" s="128"/>
      <c r="G705" s="128"/>
      <c r="H705" s="47"/>
    </row>
    <row r="706" spans="2:8" x14ac:dyDescent="0.25">
      <c r="B706" s="84"/>
      <c r="C706" s="127"/>
      <c r="D706" s="84"/>
      <c r="E706" s="128"/>
      <c r="F706" s="128"/>
      <c r="G706" s="128"/>
      <c r="H706" s="47"/>
    </row>
    <row r="707" spans="2:8" x14ac:dyDescent="0.25">
      <c r="B707" s="84"/>
      <c r="C707" s="127"/>
      <c r="D707" s="84"/>
      <c r="E707" s="128"/>
      <c r="F707" s="128"/>
      <c r="G707" s="128"/>
      <c r="H707" s="47"/>
    </row>
    <row r="708" spans="2:8" x14ac:dyDescent="0.25">
      <c r="B708" s="84"/>
      <c r="C708" s="127"/>
      <c r="D708" s="84"/>
      <c r="E708" s="128"/>
      <c r="F708" s="128"/>
      <c r="G708" s="128"/>
      <c r="H708" s="47"/>
    </row>
    <row r="709" spans="2:8" x14ac:dyDescent="0.25">
      <c r="B709" s="84"/>
      <c r="C709" s="127"/>
      <c r="D709" s="84"/>
      <c r="E709" s="128"/>
      <c r="F709" s="128"/>
      <c r="G709" s="128"/>
      <c r="H709" s="47"/>
    </row>
    <row r="710" spans="2:8" x14ac:dyDescent="0.25">
      <c r="B710" s="84"/>
      <c r="C710" s="127"/>
      <c r="D710" s="84"/>
      <c r="E710" s="128"/>
      <c r="F710" s="128"/>
      <c r="G710" s="128"/>
      <c r="H710" s="47"/>
    </row>
    <row r="711" spans="2:8" x14ac:dyDescent="0.25">
      <c r="B711" s="84"/>
      <c r="C711" s="127"/>
      <c r="D711" s="84"/>
      <c r="E711" s="128"/>
      <c r="F711" s="128"/>
      <c r="G711" s="128"/>
      <c r="H711" s="47"/>
    </row>
    <row r="712" spans="2:8" x14ac:dyDescent="0.25">
      <c r="B712" s="84"/>
      <c r="C712" s="127"/>
      <c r="D712" s="84"/>
      <c r="E712" s="128"/>
      <c r="F712" s="128"/>
      <c r="G712" s="128"/>
      <c r="H712" s="47"/>
    </row>
    <row r="713" spans="2:8" x14ac:dyDescent="0.25">
      <c r="B713" s="84"/>
      <c r="C713" s="127"/>
      <c r="D713" s="84"/>
      <c r="E713" s="128"/>
      <c r="F713" s="128"/>
      <c r="G713" s="128"/>
      <c r="H713" s="47"/>
    </row>
    <row r="714" spans="2:8" x14ac:dyDescent="0.25">
      <c r="B714" s="84"/>
      <c r="C714" s="127"/>
      <c r="D714" s="84"/>
      <c r="E714" s="128"/>
      <c r="F714" s="128"/>
      <c r="G714" s="128"/>
      <c r="H714" s="47"/>
    </row>
    <row r="715" spans="2:8" x14ac:dyDescent="0.25">
      <c r="B715" s="84"/>
      <c r="C715" s="127"/>
      <c r="D715" s="84"/>
      <c r="E715" s="128"/>
      <c r="F715" s="128"/>
      <c r="G715" s="128"/>
      <c r="H715" s="47"/>
    </row>
    <row r="716" spans="2:8" x14ac:dyDescent="0.25">
      <c r="B716" s="84"/>
      <c r="C716" s="127"/>
      <c r="D716" s="84"/>
      <c r="E716" s="128"/>
      <c r="F716" s="128"/>
      <c r="G716" s="128"/>
      <c r="H716" s="47"/>
    </row>
    <row r="717" spans="2:8" x14ac:dyDescent="0.25">
      <c r="B717" s="84"/>
      <c r="C717" s="127"/>
      <c r="D717" s="84"/>
      <c r="E717" s="128"/>
      <c r="F717" s="128"/>
      <c r="G717" s="128"/>
      <c r="H717" s="47"/>
    </row>
    <row r="718" spans="2:8" x14ac:dyDescent="0.25">
      <c r="B718" s="84"/>
      <c r="C718" s="127"/>
      <c r="D718" s="84"/>
      <c r="E718" s="128"/>
      <c r="F718" s="128"/>
      <c r="G718" s="128"/>
      <c r="H718" s="47"/>
    </row>
    <row r="719" spans="2:8" x14ac:dyDescent="0.25">
      <c r="B719" s="84"/>
      <c r="C719" s="127"/>
      <c r="D719" s="84"/>
      <c r="E719" s="128"/>
      <c r="F719" s="128"/>
      <c r="G719" s="128"/>
      <c r="H719" s="47"/>
    </row>
    <row r="720" spans="2:8" x14ac:dyDescent="0.25">
      <c r="B720" s="84"/>
      <c r="C720" s="127"/>
      <c r="D720" s="84"/>
      <c r="E720" s="128"/>
      <c r="F720" s="128"/>
      <c r="G720" s="128"/>
      <c r="H720" s="47"/>
    </row>
    <row r="721" spans="2:8" x14ac:dyDescent="0.25">
      <c r="B721" s="84"/>
      <c r="C721" s="127"/>
      <c r="D721" s="84"/>
      <c r="E721" s="128"/>
      <c r="F721" s="128"/>
      <c r="G721" s="128"/>
      <c r="H721" s="47"/>
    </row>
    <row r="722" spans="2:8" x14ac:dyDescent="0.25">
      <c r="B722" s="84"/>
      <c r="C722" s="127"/>
      <c r="D722" s="84"/>
      <c r="E722" s="128"/>
      <c r="F722" s="128"/>
      <c r="G722" s="128"/>
      <c r="H722" s="47"/>
    </row>
    <row r="723" spans="2:8" x14ac:dyDescent="0.25">
      <c r="B723" s="84"/>
      <c r="C723" s="127"/>
      <c r="D723" s="84"/>
      <c r="E723" s="128"/>
      <c r="F723" s="128"/>
      <c r="G723" s="128"/>
      <c r="H723" s="47"/>
    </row>
    <row r="724" spans="2:8" x14ac:dyDescent="0.25">
      <c r="B724" s="84"/>
      <c r="C724" s="127"/>
      <c r="D724" s="84"/>
      <c r="E724" s="128"/>
      <c r="F724" s="128"/>
      <c r="G724" s="128"/>
      <c r="H724" s="47"/>
    </row>
    <row r="725" spans="2:8" x14ac:dyDescent="0.25">
      <c r="B725" s="84"/>
      <c r="C725" s="127"/>
      <c r="D725" s="84"/>
      <c r="E725" s="128"/>
      <c r="F725" s="128"/>
      <c r="G725" s="128"/>
      <c r="H725" s="47"/>
    </row>
    <row r="726" spans="2:8" x14ac:dyDescent="0.25">
      <c r="B726" s="84"/>
      <c r="C726" s="127"/>
      <c r="D726" s="84"/>
      <c r="E726" s="128"/>
      <c r="F726" s="128"/>
      <c r="G726" s="128"/>
      <c r="H726" s="47"/>
    </row>
    <row r="727" spans="2:8" x14ac:dyDescent="0.25">
      <c r="B727" s="84"/>
      <c r="C727" s="127"/>
      <c r="D727" s="84"/>
      <c r="E727" s="128"/>
      <c r="F727" s="128"/>
      <c r="G727" s="128"/>
      <c r="H727" s="47"/>
    </row>
    <row r="728" spans="2:8" x14ac:dyDescent="0.25">
      <c r="B728" s="84"/>
      <c r="C728" s="127"/>
      <c r="D728" s="84"/>
      <c r="E728" s="128"/>
      <c r="F728" s="128"/>
      <c r="G728" s="128"/>
      <c r="H728" s="47"/>
    </row>
    <row r="729" spans="2:8" x14ac:dyDescent="0.25">
      <c r="B729" s="84"/>
      <c r="C729" s="127"/>
      <c r="D729" s="84"/>
      <c r="E729" s="128"/>
      <c r="F729" s="128"/>
      <c r="G729" s="128"/>
      <c r="H729" s="47"/>
    </row>
    <row r="730" spans="2:8" x14ac:dyDescent="0.25">
      <c r="B730" s="84"/>
      <c r="C730" s="127"/>
      <c r="D730" s="84"/>
      <c r="E730" s="128"/>
      <c r="F730" s="128"/>
      <c r="G730" s="128"/>
      <c r="H730" s="47"/>
    </row>
    <row r="731" spans="2:8" x14ac:dyDescent="0.25">
      <c r="B731" s="84"/>
      <c r="C731" s="127"/>
      <c r="D731" s="84"/>
      <c r="E731" s="128"/>
      <c r="F731" s="128"/>
      <c r="G731" s="128"/>
      <c r="H731" s="47"/>
    </row>
    <row r="732" spans="2:8" x14ac:dyDescent="0.25">
      <c r="B732" s="84"/>
      <c r="C732" s="127"/>
      <c r="D732" s="84"/>
      <c r="E732" s="128"/>
      <c r="F732" s="128"/>
      <c r="G732" s="128"/>
      <c r="H732" s="47"/>
    </row>
    <row r="733" spans="2:8" x14ac:dyDescent="0.25">
      <c r="B733" s="84"/>
      <c r="C733" s="127"/>
      <c r="D733" s="84"/>
      <c r="E733" s="128"/>
      <c r="F733" s="128"/>
      <c r="G733" s="128"/>
      <c r="H733" s="47"/>
    </row>
    <row r="734" spans="2:8" x14ac:dyDescent="0.25">
      <c r="B734" s="84"/>
      <c r="C734" s="127"/>
      <c r="D734" s="84"/>
      <c r="E734" s="128"/>
      <c r="F734" s="128"/>
      <c r="G734" s="128"/>
      <c r="H734" s="47"/>
    </row>
    <row r="735" spans="2:8" x14ac:dyDescent="0.25">
      <c r="B735" s="84"/>
      <c r="C735" s="127"/>
      <c r="D735" s="84"/>
      <c r="E735" s="128"/>
      <c r="F735" s="128"/>
      <c r="G735" s="128"/>
      <c r="H735" s="47"/>
    </row>
    <row r="736" spans="2:8" x14ac:dyDescent="0.25">
      <c r="B736" s="84"/>
      <c r="C736" s="127"/>
      <c r="D736" s="84"/>
      <c r="E736" s="128"/>
      <c r="F736" s="128"/>
      <c r="G736" s="128"/>
      <c r="H736" s="47"/>
    </row>
    <row r="737" spans="2:8" x14ac:dyDescent="0.25">
      <c r="B737" s="84"/>
      <c r="C737" s="127"/>
      <c r="D737" s="84"/>
      <c r="E737" s="128"/>
      <c r="F737" s="128"/>
      <c r="G737" s="128"/>
      <c r="H737" s="47"/>
    </row>
    <row r="738" spans="2:8" x14ac:dyDescent="0.25">
      <c r="B738" s="84"/>
      <c r="C738" s="127"/>
      <c r="D738" s="84"/>
      <c r="E738" s="128"/>
      <c r="F738" s="128"/>
      <c r="G738" s="128"/>
      <c r="H738" s="47"/>
    </row>
    <row r="739" spans="2:8" x14ac:dyDescent="0.25">
      <c r="B739" s="84"/>
      <c r="C739" s="127"/>
      <c r="D739" s="84"/>
      <c r="E739" s="128"/>
      <c r="F739" s="128"/>
      <c r="G739" s="128"/>
      <c r="H739" s="47"/>
    </row>
    <row r="740" spans="2:8" x14ac:dyDescent="0.25">
      <c r="B740" s="84"/>
      <c r="C740" s="127"/>
      <c r="D740" s="84"/>
      <c r="E740" s="128"/>
      <c r="F740" s="128"/>
      <c r="G740" s="128"/>
      <c r="H740" s="47"/>
    </row>
    <row r="741" spans="2:8" x14ac:dyDescent="0.25">
      <c r="B741" s="84"/>
      <c r="C741" s="127"/>
      <c r="D741" s="84"/>
      <c r="E741" s="128"/>
      <c r="F741" s="128"/>
      <c r="G741" s="128"/>
      <c r="H741" s="47"/>
    </row>
    <row r="742" spans="2:8" x14ac:dyDescent="0.25">
      <c r="B742" s="84"/>
      <c r="C742" s="127"/>
      <c r="D742" s="84"/>
      <c r="E742" s="128"/>
      <c r="F742" s="128"/>
      <c r="G742" s="128"/>
      <c r="H742" s="47"/>
    </row>
    <row r="743" spans="2:8" x14ac:dyDescent="0.25">
      <c r="B743" s="84"/>
      <c r="C743" s="127"/>
      <c r="D743" s="84"/>
      <c r="E743" s="128"/>
      <c r="F743" s="128"/>
      <c r="G743" s="128"/>
      <c r="H743" s="47"/>
    </row>
    <row r="744" spans="2:8" x14ac:dyDescent="0.25">
      <c r="B744" s="84"/>
      <c r="C744" s="127"/>
      <c r="D744" s="84"/>
      <c r="E744" s="128"/>
      <c r="F744" s="128"/>
      <c r="G744" s="128"/>
      <c r="H744" s="47"/>
    </row>
    <row r="745" spans="2:8" x14ac:dyDescent="0.25">
      <c r="B745" s="84"/>
      <c r="C745" s="127"/>
      <c r="D745" s="84"/>
      <c r="E745" s="128"/>
      <c r="F745" s="128"/>
      <c r="G745" s="128"/>
      <c r="H745" s="47"/>
    </row>
    <row r="746" spans="2:8" x14ac:dyDescent="0.25">
      <c r="B746" s="84"/>
      <c r="C746" s="127"/>
      <c r="D746" s="84"/>
      <c r="E746" s="128"/>
      <c r="F746" s="128"/>
      <c r="G746" s="128"/>
      <c r="H746" s="47"/>
    </row>
    <row r="747" spans="2:8" x14ac:dyDescent="0.25">
      <c r="B747" s="84"/>
      <c r="C747" s="127"/>
      <c r="D747" s="84"/>
      <c r="E747" s="128"/>
      <c r="F747" s="128"/>
      <c r="G747" s="128"/>
      <c r="H747" s="47"/>
    </row>
    <row r="748" spans="2:8" x14ac:dyDescent="0.25">
      <c r="B748" s="84"/>
      <c r="C748" s="127"/>
      <c r="D748" s="84"/>
      <c r="E748" s="128"/>
      <c r="F748" s="128"/>
      <c r="G748" s="128"/>
      <c r="H748" s="47"/>
    </row>
    <row r="749" spans="2:8" x14ac:dyDescent="0.25">
      <c r="B749" s="84"/>
      <c r="C749" s="127"/>
      <c r="D749" s="84"/>
      <c r="E749" s="128"/>
      <c r="F749" s="128"/>
      <c r="G749" s="128"/>
      <c r="H749" s="47"/>
    </row>
    <row r="750" spans="2:8" x14ac:dyDescent="0.25">
      <c r="B750" s="84"/>
      <c r="C750" s="127"/>
      <c r="D750" s="84"/>
      <c r="E750" s="128"/>
      <c r="F750" s="128"/>
      <c r="G750" s="128"/>
      <c r="H750" s="47"/>
    </row>
    <row r="751" spans="2:8" x14ac:dyDescent="0.25">
      <c r="B751" s="84"/>
      <c r="C751" s="127"/>
      <c r="D751" s="84"/>
      <c r="E751" s="128"/>
      <c r="F751" s="128"/>
      <c r="G751" s="128"/>
      <c r="H751" s="47"/>
    </row>
    <row r="752" spans="2:8" x14ac:dyDescent="0.25">
      <c r="B752" s="84"/>
      <c r="C752" s="127"/>
      <c r="D752" s="84"/>
      <c r="E752" s="128"/>
      <c r="F752" s="128"/>
      <c r="G752" s="128"/>
      <c r="H752" s="47"/>
    </row>
    <row r="753" spans="2:8" x14ac:dyDescent="0.25">
      <c r="B753" s="84"/>
      <c r="C753" s="127"/>
      <c r="D753" s="84"/>
      <c r="E753" s="128"/>
      <c r="F753" s="128"/>
      <c r="G753" s="128"/>
      <c r="H753" s="47"/>
    </row>
    <row r="754" spans="2:8" x14ac:dyDescent="0.25">
      <c r="B754" s="84"/>
      <c r="C754" s="127"/>
      <c r="D754" s="84"/>
      <c r="E754" s="128"/>
      <c r="F754" s="128"/>
      <c r="G754" s="128"/>
      <c r="H754" s="47"/>
    </row>
    <row r="755" spans="2:8" x14ac:dyDescent="0.25">
      <c r="B755" s="84"/>
      <c r="C755" s="127"/>
      <c r="D755" s="84"/>
      <c r="E755" s="128"/>
      <c r="F755" s="128"/>
      <c r="G755" s="128"/>
      <c r="H755" s="47"/>
    </row>
    <row r="756" spans="2:8" x14ac:dyDescent="0.25">
      <c r="B756" s="84"/>
      <c r="C756" s="127"/>
      <c r="D756" s="84"/>
      <c r="E756" s="128"/>
      <c r="F756" s="128"/>
      <c r="G756" s="128"/>
      <c r="H756" s="47"/>
    </row>
    <row r="757" spans="2:8" x14ac:dyDescent="0.25">
      <c r="B757" s="84"/>
      <c r="C757" s="127"/>
      <c r="D757" s="84"/>
      <c r="E757" s="128"/>
      <c r="F757" s="128"/>
      <c r="G757" s="128"/>
      <c r="H757" s="47"/>
    </row>
    <row r="758" spans="2:8" x14ac:dyDescent="0.25">
      <c r="B758" s="84"/>
      <c r="C758" s="127"/>
      <c r="D758" s="84"/>
      <c r="E758" s="128"/>
      <c r="F758" s="128"/>
      <c r="G758" s="128"/>
      <c r="H758" s="47"/>
    </row>
    <row r="759" spans="2:8" x14ac:dyDescent="0.25">
      <c r="B759" s="84"/>
      <c r="C759" s="127"/>
      <c r="D759" s="84"/>
      <c r="E759" s="128"/>
      <c r="F759" s="128"/>
      <c r="G759" s="128"/>
      <c r="H759" s="47"/>
    </row>
    <row r="760" spans="2:8" x14ac:dyDescent="0.25">
      <c r="B760" s="84"/>
      <c r="C760" s="127"/>
      <c r="D760" s="84"/>
      <c r="E760" s="128"/>
      <c r="F760" s="128"/>
      <c r="G760" s="128"/>
      <c r="H760" s="47"/>
    </row>
    <row r="761" spans="2:8" x14ac:dyDescent="0.25">
      <c r="B761" s="84"/>
      <c r="C761" s="127"/>
      <c r="D761" s="84"/>
      <c r="E761" s="128"/>
      <c r="F761" s="128"/>
      <c r="G761" s="128"/>
      <c r="H761" s="47"/>
    </row>
    <row r="762" spans="2:8" x14ac:dyDescent="0.25">
      <c r="B762" s="84"/>
      <c r="C762" s="127"/>
      <c r="D762" s="84"/>
      <c r="E762" s="128"/>
      <c r="F762" s="128"/>
      <c r="G762" s="128"/>
      <c r="H762" s="47"/>
    </row>
    <row r="763" spans="2:8" x14ac:dyDescent="0.25">
      <c r="B763" s="84"/>
      <c r="C763" s="127"/>
      <c r="D763" s="84"/>
      <c r="E763" s="128"/>
      <c r="F763" s="128"/>
      <c r="G763" s="128"/>
      <c r="H763" s="47"/>
    </row>
    <row r="764" spans="2:8" x14ac:dyDescent="0.25">
      <c r="B764" s="84"/>
      <c r="C764" s="127"/>
      <c r="D764" s="84"/>
      <c r="E764" s="128"/>
      <c r="F764" s="128"/>
      <c r="G764" s="128"/>
      <c r="H764" s="47"/>
    </row>
    <row r="765" spans="2:8" x14ac:dyDescent="0.25">
      <c r="B765" s="84"/>
      <c r="C765" s="127"/>
      <c r="D765" s="84"/>
      <c r="E765" s="128"/>
      <c r="F765" s="128"/>
      <c r="G765" s="128"/>
      <c r="H765" s="47"/>
    </row>
    <row r="766" spans="2:8" x14ac:dyDescent="0.25">
      <c r="B766" s="84"/>
      <c r="C766" s="127"/>
      <c r="D766" s="84"/>
      <c r="E766" s="128"/>
      <c r="F766" s="128"/>
      <c r="G766" s="128"/>
      <c r="H766" s="47"/>
    </row>
    <row r="767" spans="2:8" x14ac:dyDescent="0.25">
      <c r="B767" s="84"/>
      <c r="C767" s="127"/>
      <c r="D767" s="84"/>
      <c r="E767" s="128"/>
      <c r="F767" s="128"/>
      <c r="G767" s="128"/>
      <c r="H767" s="47"/>
    </row>
    <row r="768" spans="2:8" x14ac:dyDescent="0.25">
      <c r="B768" s="84"/>
      <c r="C768" s="127"/>
      <c r="D768" s="84"/>
      <c r="E768" s="128"/>
      <c r="F768" s="128"/>
      <c r="G768" s="128"/>
      <c r="H768" s="47"/>
    </row>
    <row r="769" spans="2:8" x14ac:dyDescent="0.25">
      <c r="B769" s="84"/>
      <c r="C769" s="127"/>
      <c r="D769" s="84"/>
      <c r="E769" s="128"/>
      <c r="F769" s="128"/>
      <c r="G769" s="128"/>
      <c r="H769" s="47"/>
    </row>
    <row r="770" spans="2:8" x14ac:dyDescent="0.25">
      <c r="B770" s="84"/>
      <c r="C770" s="127"/>
      <c r="D770" s="84"/>
      <c r="E770" s="128"/>
      <c r="F770" s="128"/>
      <c r="G770" s="128"/>
      <c r="H770" s="47"/>
    </row>
    <row r="771" spans="2:8" x14ac:dyDescent="0.25">
      <c r="B771" s="84"/>
      <c r="C771" s="127"/>
      <c r="D771" s="84"/>
      <c r="E771" s="128"/>
      <c r="F771" s="128"/>
      <c r="G771" s="128"/>
      <c r="H771" s="47"/>
    </row>
    <row r="772" spans="2:8" x14ac:dyDescent="0.25">
      <c r="B772" s="84"/>
      <c r="C772" s="127"/>
      <c r="D772" s="84"/>
      <c r="E772" s="128"/>
      <c r="F772" s="128"/>
      <c r="G772" s="128"/>
      <c r="H772" s="47"/>
    </row>
    <row r="773" spans="2:8" x14ac:dyDescent="0.25">
      <c r="B773" s="84"/>
      <c r="C773" s="127"/>
      <c r="D773" s="84"/>
      <c r="E773" s="128"/>
      <c r="F773" s="128"/>
      <c r="G773" s="128"/>
      <c r="H773" s="47"/>
    </row>
    <row r="774" spans="2:8" x14ac:dyDescent="0.25">
      <c r="B774" s="84"/>
      <c r="C774" s="127"/>
      <c r="D774" s="84"/>
      <c r="E774" s="128"/>
      <c r="F774" s="128"/>
      <c r="G774" s="128"/>
      <c r="H774" s="47"/>
    </row>
    <row r="775" spans="2:8" x14ac:dyDescent="0.25">
      <c r="B775" s="84"/>
      <c r="C775" s="127"/>
      <c r="D775" s="84"/>
      <c r="E775" s="128"/>
      <c r="F775" s="128"/>
      <c r="G775" s="128"/>
      <c r="H775" s="47"/>
    </row>
    <row r="776" spans="2:8" x14ac:dyDescent="0.25">
      <c r="B776" s="84"/>
      <c r="C776" s="127"/>
      <c r="D776" s="84"/>
      <c r="E776" s="128"/>
      <c r="F776" s="128"/>
      <c r="G776" s="128"/>
      <c r="H776" s="47"/>
    </row>
    <row r="777" spans="2:8" x14ac:dyDescent="0.25">
      <c r="B777" s="84"/>
      <c r="C777" s="127"/>
      <c r="D777" s="84"/>
      <c r="E777" s="128"/>
      <c r="F777" s="128"/>
      <c r="G777" s="128"/>
      <c r="H777" s="47"/>
    </row>
    <row r="778" spans="2:8" x14ac:dyDescent="0.25">
      <c r="B778" s="84"/>
      <c r="C778" s="127"/>
      <c r="D778" s="84"/>
      <c r="E778" s="128"/>
      <c r="F778" s="128"/>
      <c r="G778" s="128"/>
      <c r="H778" s="47"/>
    </row>
    <row r="779" spans="2:8" x14ac:dyDescent="0.25">
      <c r="B779" s="84"/>
      <c r="C779" s="127"/>
      <c r="D779" s="84"/>
      <c r="E779" s="128"/>
      <c r="F779" s="128"/>
      <c r="G779" s="128"/>
      <c r="H779" s="47"/>
    </row>
    <row r="780" spans="2:8" x14ac:dyDescent="0.25">
      <c r="B780" s="84"/>
      <c r="C780" s="127"/>
      <c r="D780" s="84"/>
      <c r="E780" s="128"/>
      <c r="F780" s="128"/>
      <c r="G780" s="128"/>
      <c r="H780" s="47"/>
    </row>
    <row r="781" spans="2:8" x14ac:dyDescent="0.25">
      <c r="B781" s="84"/>
      <c r="C781" s="127"/>
      <c r="D781" s="84"/>
      <c r="E781" s="128"/>
      <c r="F781" s="128"/>
      <c r="G781" s="128"/>
      <c r="H781" s="47"/>
    </row>
    <row r="782" spans="2:8" x14ac:dyDescent="0.25">
      <c r="B782" s="84"/>
      <c r="C782" s="127"/>
      <c r="D782" s="84"/>
      <c r="E782" s="128"/>
      <c r="F782" s="128"/>
      <c r="G782" s="128"/>
      <c r="H782" s="47"/>
    </row>
    <row r="783" spans="2:8" x14ac:dyDescent="0.25">
      <c r="B783" s="84"/>
      <c r="C783" s="127"/>
      <c r="D783" s="84"/>
      <c r="E783" s="128"/>
      <c r="F783" s="128"/>
      <c r="G783" s="128"/>
      <c r="H783" s="47"/>
    </row>
    <row r="784" spans="2:8" x14ac:dyDescent="0.25">
      <c r="B784" s="84"/>
      <c r="C784" s="127"/>
      <c r="D784" s="84"/>
      <c r="E784" s="128"/>
      <c r="F784" s="128"/>
      <c r="G784" s="128"/>
      <c r="H784" s="47"/>
    </row>
    <row r="785" spans="2:8" x14ac:dyDescent="0.25">
      <c r="B785" s="84"/>
      <c r="C785" s="127"/>
      <c r="D785" s="84"/>
      <c r="E785" s="128"/>
      <c r="F785" s="128"/>
      <c r="G785" s="128"/>
      <c r="H785" s="47"/>
    </row>
    <row r="786" spans="2:8" x14ac:dyDescent="0.25">
      <c r="B786" s="84"/>
      <c r="C786" s="127"/>
      <c r="D786" s="84"/>
      <c r="E786" s="128"/>
      <c r="F786" s="128"/>
      <c r="G786" s="128"/>
      <c r="H786" s="47"/>
    </row>
    <row r="787" spans="2:8" x14ac:dyDescent="0.25">
      <c r="B787" s="84"/>
      <c r="C787" s="127"/>
      <c r="D787" s="84"/>
      <c r="E787" s="128"/>
      <c r="F787" s="128"/>
      <c r="G787" s="128"/>
      <c r="H787" s="47"/>
    </row>
    <row r="788" spans="2:8" x14ac:dyDescent="0.25">
      <c r="B788" s="84"/>
      <c r="C788" s="127"/>
      <c r="D788" s="84"/>
      <c r="E788" s="128"/>
      <c r="F788" s="128"/>
      <c r="G788" s="128"/>
      <c r="H788" s="47"/>
    </row>
    <row r="789" spans="2:8" x14ac:dyDescent="0.25">
      <c r="B789" s="84"/>
      <c r="C789" s="127"/>
      <c r="D789" s="84"/>
      <c r="E789" s="128"/>
      <c r="F789" s="128"/>
      <c r="G789" s="128"/>
      <c r="H789" s="47"/>
    </row>
    <row r="790" spans="2:8" x14ac:dyDescent="0.25">
      <c r="B790" s="84"/>
      <c r="C790" s="127"/>
      <c r="D790" s="84"/>
      <c r="E790" s="128"/>
      <c r="F790" s="128"/>
      <c r="G790" s="128"/>
      <c r="H790" s="47"/>
    </row>
    <row r="791" spans="2:8" x14ac:dyDescent="0.25">
      <c r="B791" s="84"/>
      <c r="C791" s="127"/>
      <c r="D791" s="84"/>
      <c r="E791" s="128"/>
      <c r="F791" s="128"/>
      <c r="G791" s="128"/>
      <c r="H791" s="47"/>
    </row>
    <row r="792" spans="2:8" x14ac:dyDescent="0.25">
      <c r="B792" s="84"/>
      <c r="C792" s="127"/>
      <c r="D792" s="84"/>
      <c r="E792" s="128"/>
      <c r="F792" s="128"/>
      <c r="G792" s="128"/>
      <c r="H792" s="47"/>
    </row>
    <row r="793" spans="2:8" x14ac:dyDescent="0.25">
      <c r="B793" s="84"/>
      <c r="C793" s="127"/>
      <c r="D793" s="84"/>
      <c r="E793" s="128"/>
      <c r="F793" s="128"/>
      <c r="G793" s="128"/>
      <c r="H793" s="47"/>
    </row>
    <row r="794" spans="2:8" x14ac:dyDescent="0.25">
      <c r="B794" s="84"/>
      <c r="C794" s="127"/>
      <c r="D794" s="84"/>
      <c r="E794" s="128"/>
      <c r="F794" s="128"/>
      <c r="G794" s="128"/>
      <c r="H794" s="47"/>
    </row>
    <row r="795" spans="2:8" x14ac:dyDescent="0.25">
      <c r="B795" s="84"/>
      <c r="C795" s="127"/>
      <c r="D795" s="84"/>
      <c r="E795" s="128"/>
      <c r="F795" s="128"/>
      <c r="G795" s="128"/>
      <c r="H795" s="47"/>
    </row>
    <row r="796" spans="2:8" x14ac:dyDescent="0.25">
      <c r="B796" s="84"/>
      <c r="C796" s="127"/>
      <c r="D796" s="84"/>
      <c r="E796" s="128"/>
      <c r="F796" s="128"/>
      <c r="G796" s="128"/>
      <c r="H796" s="47"/>
    </row>
    <row r="797" spans="2:8" x14ac:dyDescent="0.25">
      <c r="B797" s="84"/>
      <c r="C797" s="127"/>
      <c r="D797" s="84"/>
      <c r="E797" s="128"/>
      <c r="F797" s="128"/>
      <c r="G797" s="128"/>
      <c r="H797" s="47"/>
    </row>
    <row r="798" spans="2:8" x14ac:dyDescent="0.25">
      <c r="B798" s="84"/>
      <c r="C798" s="127"/>
      <c r="D798" s="84"/>
      <c r="E798" s="128"/>
      <c r="F798" s="128"/>
      <c r="G798" s="128"/>
      <c r="H798" s="47"/>
    </row>
    <row r="799" spans="2:8" x14ac:dyDescent="0.25">
      <c r="B799" s="84"/>
      <c r="C799" s="127"/>
      <c r="D799" s="84"/>
      <c r="E799" s="128"/>
      <c r="F799" s="128"/>
      <c r="G799" s="128"/>
      <c r="H799" s="47"/>
    </row>
    <row r="800" spans="2:8" x14ac:dyDescent="0.25">
      <c r="B800" s="84"/>
      <c r="C800" s="127"/>
      <c r="D800" s="84"/>
      <c r="E800" s="128"/>
      <c r="F800" s="128"/>
      <c r="G800" s="128"/>
      <c r="H800" s="47"/>
    </row>
    <row r="801" spans="2:8" x14ac:dyDescent="0.25">
      <c r="B801" s="84"/>
      <c r="C801" s="127"/>
      <c r="D801" s="84"/>
      <c r="E801" s="128"/>
      <c r="F801" s="128"/>
      <c r="G801" s="128"/>
      <c r="H801" s="47"/>
    </row>
    <row r="802" spans="2:8" x14ac:dyDescent="0.25">
      <c r="B802" s="84"/>
      <c r="C802" s="127"/>
      <c r="D802" s="84"/>
      <c r="E802" s="128"/>
      <c r="F802" s="128"/>
      <c r="G802" s="128"/>
      <c r="H802" s="47"/>
    </row>
    <row r="803" spans="2:8" x14ac:dyDescent="0.25">
      <c r="B803" s="84"/>
      <c r="C803" s="127"/>
      <c r="D803" s="84"/>
      <c r="E803" s="128"/>
      <c r="F803" s="128"/>
      <c r="G803" s="128"/>
      <c r="H803" s="47"/>
    </row>
    <row r="804" spans="2:8" x14ac:dyDescent="0.25">
      <c r="B804" s="84"/>
      <c r="C804" s="127"/>
      <c r="D804" s="84"/>
      <c r="E804" s="128"/>
      <c r="F804" s="128"/>
      <c r="G804" s="128"/>
      <c r="H804" s="47"/>
    </row>
    <row r="805" spans="2:8" x14ac:dyDescent="0.25">
      <c r="B805" s="84"/>
      <c r="C805" s="127"/>
      <c r="D805" s="84"/>
      <c r="E805" s="128"/>
      <c r="F805" s="128"/>
      <c r="G805" s="128"/>
      <c r="H805" s="47"/>
    </row>
    <row r="806" spans="2:8" x14ac:dyDescent="0.25">
      <c r="B806" s="84"/>
      <c r="C806" s="127"/>
      <c r="D806" s="84"/>
      <c r="E806" s="128"/>
      <c r="F806" s="128"/>
      <c r="G806" s="128"/>
      <c r="H806" s="47"/>
    </row>
    <row r="807" spans="2:8" x14ac:dyDescent="0.25">
      <c r="B807" s="84"/>
      <c r="C807" s="127"/>
      <c r="D807" s="84"/>
      <c r="E807" s="128"/>
      <c r="F807" s="128"/>
      <c r="G807" s="128"/>
      <c r="H807" s="47"/>
    </row>
    <row r="808" spans="2:8" x14ac:dyDescent="0.25">
      <c r="B808" s="84"/>
      <c r="C808" s="127"/>
      <c r="D808" s="84"/>
      <c r="E808" s="128"/>
      <c r="F808" s="128"/>
      <c r="G808" s="128"/>
      <c r="H808" s="47"/>
    </row>
    <row r="809" spans="2:8" x14ac:dyDescent="0.25">
      <c r="B809" s="84"/>
      <c r="C809" s="127"/>
      <c r="D809" s="84"/>
      <c r="E809" s="128"/>
      <c r="F809" s="128"/>
      <c r="G809" s="128"/>
      <c r="H809" s="47"/>
    </row>
    <row r="810" spans="2:8" x14ac:dyDescent="0.25">
      <c r="B810" s="84"/>
      <c r="C810" s="127"/>
      <c r="D810" s="84"/>
      <c r="E810" s="128"/>
      <c r="F810" s="128"/>
      <c r="G810" s="128"/>
      <c r="H810" s="47"/>
    </row>
    <row r="811" spans="2:8" x14ac:dyDescent="0.25">
      <c r="B811" s="84"/>
      <c r="C811" s="127"/>
      <c r="D811" s="84"/>
      <c r="E811" s="128"/>
      <c r="F811" s="128"/>
      <c r="G811" s="128"/>
      <c r="H811" s="47"/>
    </row>
    <row r="812" spans="2:8" x14ac:dyDescent="0.25">
      <c r="B812" s="84"/>
      <c r="C812" s="127"/>
      <c r="D812" s="84"/>
      <c r="E812" s="128"/>
      <c r="F812" s="128"/>
      <c r="G812" s="128"/>
      <c r="H812" s="47"/>
    </row>
    <row r="813" spans="2:8" x14ac:dyDescent="0.25">
      <c r="B813" s="84"/>
      <c r="C813" s="127"/>
      <c r="D813" s="84"/>
      <c r="E813" s="128"/>
      <c r="F813" s="128"/>
      <c r="G813" s="128"/>
      <c r="H813" s="47"/>
    </row>
    <row r="814" spans="2:8" x14ac:dyDescent="0.25">
      <c r="B814" s="84"/>
      <c r="C814" s="127"/>
      <c r="D814" s="84"/>
      <c r="E814" s="128"/>
      <c r="F814" s="128"/>
      <c r="G814" s="128"/>
      <c r="H814" s="47"/>
    </row>
    <row r="815" spans="2:8" x14ac:dyDescent="0.25">
      <c r="B815" s="84"/>
      <c r="C815" s="127"/>
      <c r="D815" s="84"/>
      <c r="E815" s="128"/>
      <c r="F815" s="128"/>
      <c r="G815" s="128"/>
      <c r="H815" s="47"/>
    </row>
    <row r="816" spans="2:8" x14ac:dyDescent="0.25">
      <c r="B816" s="84"/>
      <c r="C816" s="127"/>
      <c r="D816" s="84"/>
      <c r="E816" s="128"/>
      <c r="F816" s="128"/>
      <c r="G816" s="128"/>
      <c r="H816" s="47"/>
    </row>
    <row r="817" spans="2:8" x14ac:dyDescent="0.25">
      <c r="B817" s="84"/>
      <c r="C817" s="127"/>
      <c r="D817" s="84"/>
      <c r="E817" s="128"/>
      <c r="F817" s="128"/>
      <c r="G817" s="128"/>
      <c r="H817" s="47"/>
    </row>
    <row r="818" spans="2:8" x14ac:dyDescent="0.25">
      <c r="B818" s="84"/>
      <c r="C818" s="127"/>
      <c r="D818" s="84"/>
      <c r="E818" s="128"/>
      <c r="F818" s="128"/>
      <c r="G818" s="128"/>
      <c r="H818" s="47"/>
    </row>
    <row r="819" spans="2:8" x14ac:dyDescent="0.25">
      <c r="B819" s="84"/>
      <c r="C819" s="127"/>
      <c r="D819" s="84"/>
      <c r="E819" s="128"/>
      <c r="F819" s="128"/>
      <c r="G819" s="128"/>
      <c r="H819" s="47"/>
    </row>
    <row r="820" spans="2:8" x14ac:dyDescent="0.25">
      <c r="B820" s="84"/>
      <c r="C820" s="127"/>
      <c r="D820" s="84"/>
      <c r="E820" s="128"/>
      <c r="F820" s="128"/>
      <c r="G820" s="128"/>
      <c r="H820" s="47"/>
    </row>
    <row r="821" spans="2:8" x14ac:dyDescent="0.25">
      <c r="B821" s="84"/>
      <c r="C821" s="127"/>
      <c r="D821" s="84"/>
      <c r="E821" s="128"/>
      <c r="F821" s="128"/>
      <c r="G821" s="128"/>
      <c r="H821" s="47"/>
    </row>
    <row r="822" spans="2:8" x14ac:dyDescent="0.25">
      <c r="B822" s="84"/>
      <c r="C822" s="127"/>
      <c r="D822" s="84"/>
      <c r="E822" s="128"/>
      <c r="F822" s="128"/>
      <c r="G822" s="128"/>
      <c r="H822" s="47"/>
    </row>
    <row r="823" spans="2:8" x14ac:dyDescent="0.25">
      <c r="B823" s="84"/>
      <c r="C823" s="127"/>
      <c r="D823" s="84"/>
      <c r="E823" s="128"/>
      <c r="F823" s="128"/>
      <c r="G823" s="128"/>
      <c r="H823" s="47"/>
    </row>
    <row r="824" spans="2:8" x14ac:dyDescent="0.25">
      <c r="B824" s="84"/>
      <c r="C824" s="127"/>
      <c r="D824" s="84"/>
      <c r="E824" s="128"/>
      <c r="F824" s="128"/>
      <c r="G824" s="128"/>
      <c r="H824" s="47"/>
    </row>
    <row r="825" spans="2:8" x14ac:dyDescent="0.25">
      <c r="B825" s="84"/>
      <c r="C825" s="127"/>
      <c r="D825" s="84"/>
      <c r="E825" s="128"/>
      <c r="F825" s="128"/>
      <c r="G825" s="128"/>
      <c r="H825" s="47"/>
    </row>
    <row r="826" spans="2:8" x14ac:dyDescent="0.25">
      <c r="B826" s="84"/>
      <c r="C826" s="127"/>
      <c r="D826" s="84"/>
      <c r="E826" s="128"/>
      <c r="F826" s="128"/>
      <c r="G826" s="128"/>
      <c r="H826" s="47"/>
    </row>
    <row r="827" spans="2:8" x14ac:dyDescent="0.25">
      <c r="B827" s="84"/>
      <c r="C827" s="127"/>
      <c r="D827" s="84"/>
      <c r="E827" s="128"/>
      <c r="F827" s="128"/>
      <c r="G827" s="128"/>
      <c r="H827" s="47"/>
    </row>
    <row r="828" spans="2:8" x14ac:dyDescent="0.25">
      <c r="B828" s="84"/>
      <c r="C828" s="127"/>
      <c r="D828" s="84"/>
      <c r="E828" s="128"/>
      <c r="F828" s="128"/>
      <c r="G828" s="128"/>
      <c r="H828" s="47"/>
    </row>
    <row r="829" spans="2:8" x14ac:dyDescent="0.25">
      <c r="B829" s="84"/>
      <c r="C829" s="127"/>
      <c r="D829" s="84"/>
      <c r="E829" s="128"/>
      <c r="F829" s="128"/>
      <c r="G829" s="128"/>
      <c r="H829" s="47"/>
    </row>
    <row r="830" spans="2:8" x14ac:dyDescent="0.25">
      <c r="B830" s="84"/>
      <c r="C830" s="127"/>
      <c r="H830" s="47"/>
    </row>
    <row r="831" spans="2:8" x14ac:dyDescent="0.25">
      <c r="B831" s="84"/>
      <c r="C831" s="127"/>
      <c r="H831" s="47"/>
    </row>
    <row r="832" spans="2:8" x14ac:dyDescent="0.25">
      <c r="C832" s="127"/>
      <c r="H832" s="47"/>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79667-5983-468F-AB07-7B4B8A650144}">
  <dimension ref="A1:K244"/>
  <sheetViews>
    <sheetView topLeftCell="A188" workbookViewId="0">
      <selection activeCell="D170" sqref="D170"/>
    </sheetView>
  </sheetViews>
  <sheetFormatPr defaultRowHeight="15" x14ac:dyDescent="0.25"/>
  <cols>
    <col min="1" max="1" width="6.140625" style="443" customWidth="1"/>
    <col min="2" max="2" width="12.7109375" style="382" customWidth="1"/>
    <col min="3" max="3" width="1.85546875" style="382" customWidth="1"/>
    <col min="4" max="4" width="39.85546875" style="389" customWidth="1"/>
    <col min="5" max="5" width="7.7109375" style="442" customWidth="1"/>
    <col min="6" max="6" width="7" style="442" customWidth="1"/>
    <col min="7" max="7" width="20.7109375" style="385" customWidth="1"/>
    <col min="8" max="8" width="15.28515625" style="385" customWidth="1"/>
    <col min="9" max="9" width="8" style="386" customWidth="1"/>
    <col min="10" max="11" width="8" style="385" customWidth="1"/>
  </cols>
  <sheetData>
    <row r="1" spans="1:10" ht="18" x14ac:dyDescent="0.25">
      <c r="A1" s="381" t="s">
        <v>1356</v>
      </c>
      <c r="D1" s="383"/>
      <c r="E1" s="384"/>
      <c r="F1" s="384"/>
    </row>
    <row r="2" spans="1:10" x14ac:dyDescent="0.25">
      <c r="A2" s="385"/>
      <c r="D2" s="383"/>
      <c r="E2" s="384"/>
      <c r="F2" s="384"/>
    </row>
    <row r="3" spans="1:10" x14ac:dyDescent="0.25">
      <c r="A3" s="385"/>
      <c r="D3" s="383"/>
      <c r="E3" s="384"/>
      <c r="F3" s="384"/>
    </row>
    <row r="4" spans="1:10" x14ac:dyDescent="0.25">
      <c r="A4" s="385"/>
      <c r="D4" s="383"/>
      <c r="E4" s="384"/>
      <c r="F4" s="384"/>
    </row>
    <row r="5" spans="1:10" ht="21" customHeight="1" x14ac:dyDescent="0.25">
      <c r="A5" s="508" t="s">
        <v>1357</v>
      </c>
      <c r="B5" s="509"/>
      <c r="C5" s="509"/>
      <c r="D5" s="509"/>
      <c r="E5" s="510"/>
      <c r="F5" s="511"/>
      <c r="G5" s="511"/>
      <c r="H5" s="511"/>
      <c r="I5" s="511"/>
      <c r="J5" s="511"/>
    </row>
    <row r="6" spans="1:10" x14ac:dyDescent="0.25">
      <c r="A6" s="385"/>
      <c r="D6" s="383"/>
      <c r="E6" s="384"/>
      <c r="F6" s="384"/>
    </row>
    <row r="7" spans="1:10" ht="21.6" customHeight="1" x14ac:dyDescent="0.25">
      <c r="A7" s="508" t="s">
        <v>1358</v>
      </c>
      <c r="B7" s="509"/>
      <c r="C7" s="509"/>
      <c r="D7" s="509"/>
      <c r="E7" s="510"/>
      <c r="F7" s="511"/>
      <c r="G7" s="511"/>
      <c r="H7" s="511"/>
      <c r="I7" s="511"/>
      <c r="J7" s="511"/>
    </row>
    <row r="8" spans="1:10" x14ac:dyDescent="0.25">
      <c r="A8" s="385"/>
      <c r="D8" s="383"/>
      <c r="E8" s="384"/>
      <c r="F8" s="384"/>
    </row>
    <row r="9" spans="1:10" ht="29.45" customHeight="1" x14ac:dyDescent="0.25">
      <c r="A9" s="508" t="s">
        <v>1359</v>
      </c>
      <c r="B9" s="509"/>
      <c r="C9" s="509"/>
      <c r="D9" s="509"/>
      <c r="E9" s="510"/>
      <c r="F9" s="511"/>
      <c r="G9" s="511"/>
      <c r="H9" s="511"/>
      <c r="I9" s="511"/>
      <c r="J9" s="511"/>
    </row>
    <row r="10" spans="1:10" x14ac:dyDescent="0.25">
      <c r="A10" s="137"/>
      <c r="B10" s="387"/>
      <c r="C10" s="387"/>
      <c r="D10" s="387"/>
      <c r="E10" s="388"/>
      <c r="F10" s="384"/>
    </row>
    <row r="11" spans="1:10" ht="32.450000000000003" customHeight="1" x14ac:dyDescent="0.25">
      <c r="A11" s="508" t="s">
        <v>1360</v>
      </c>
      <c r="B11" s="509"/>
      <c r="C11" s="509"/>
      <c r="D11" s="509"/>
      <c r="E11" s="510"/>
      <c r="F11" s="511"/>
      <c r="G11" s="511"/>
      <c r="H11" s="511"/>
      <c r="I11" s="511"/>
      <c r="J11" s="511"/>
    </row>
    <row r="12" spans="1:10" x14ac:dyDescent="0.25">
      <c r="A12" s="385"/>
      <c r="D12" s="383"/>
      <c r="E12" s="384"/>
      <c r="F12" s="384"/>
    </row>
    <row r="13" spans="1:10" ht="21.6" customHeight="1" x14ac:dyDescent="0.25">
      <c r="A13" s="508" t="s">
        <v>1361</v>
      </c>
      <c r="B13" s="509"/>
      <c r="C13" s="509"/>
      <c r="D13" s="509"/>
      <c r="E13" s="510"/>
      <c r="F13" s="511"/>
      <c r="G13" s="511"/>
      <c r="H13" s="511"/>
      <c r="I13" s="511"/>
      <c r="J13" s="511"/>
    </row>
    <row r="14" spans="1:10" x14ac:dyDescent="0.25">
      <c r="A14" s="385"/>
      <c r="D14" s="383"/>
      <c r="E14" s="384"/>
      <c r="F14" s="384"/>
    </row>
    <row r="15" spans="1:10" ht="25.9" customHeight="1" x14ac:dyDescent="0.25">
      <c r="A15" s="508" t="s">
        <v>1362</v>
      </c>
      <c r="B15" s="509"/>
      <c r="C15" s="509"/>
      <c r="D15" s="509"/>
      <c r="E15" s="510"/>
      <c r="F15" s="511"/>
      <c r="G15" s="511"/>
      <c r="H15" s="511"/>
      <c r="I15" s="511"/>
      <c r="J15" s="511"/>
    </row>
    <row r="16" spans="1:10" x14ac:dyDescent="0.25">
      <c r="A16" s="137"/>
      <c r="B16" s="387"/>
      <c r="C16" s="387"/>
      <c r="D16" s="387"/>
      <c r="E16" s="388"/>
      <c r="F16" s="384"/>
    </row>
    <row r="17" spans="1:10" ht="29.45" customHeight="1" x14ac:dyDescent="0.25">
      <c r="A17" s="508" t="s">
        <v>1363</v>
      </c>
      <c r="B17" s="509"/>
      <c r="C17" s="509"/>
      <c r="D17" s="509"/>
      <c r="E17" s="510"/>
      <c r="F17" s="511"/>
      <c r="G17" s="511"/>
      <c r="H17" s="511"/>
      <c r="I17" s="511"/>
      <c r="J17" s="511"/>
    </row>
    <row r="18" spans="1:10" x14ac:dyDescent="0.25">
      <c r="A18" s="385"/>
      <c r="D18" s="383"/>
      <c r="E18" s="384"/>
      <c r="F18" s="384"/>
    </row>
    <row r="19" spans="1:10" ht="22.15" customHeight="1" x14ac:dyDescent="0.25">
      <c r="A19" s="508" t="s">
        <v>1364</v>
      </c>
      <c r="B19" s="509"/>
      <c r="C19" s="509"/>
      <c r="D19" s="509"/>
      <c r="E19" s="510"/>
      <c r="F19" s="511"/>
      <c r="G19" s="511"/>
      <c r="H19" s="511"/>
      <c r="I19" s="511"/>
      <c r="J19" s="511"/>
    </row>
    <row r="20" spans="1:10" x14ac:dyDescent="0.25">
      <c r="A20" s="385"/>
      <c r="D20" s="383"/>
      <c r="E20" s="384"/>
      <c r="F20" s="384"/>
    </row>
    <row r="21" spans="1:10" ht="28.9" customHeight="1" x14ac:dyDescent="0.25">
      <c r="A21" s="508" t="s">
        <v>1365</v>
      </c>
      <c r="B21" s="509"/>
      <c r="C21" s="509"/>
      <c r="D21" s="509"/>
      <c r="E21" s="510"/>
      <c r="F21" s="511"/>
      <c r="G21" s="511"/>
      <c r="H21" s="511"/>
      <c r="I21" s="511"/>
      <c r="J21" s="511"/>
    </row>
    <row r="22" spans="1:10" x14ac:dyDescent="0.25">
      <c r="A22" s="389"/>
      <c r="B22" s="390"/>
      <c r="C22" s="390"/>
      <c r="D22" s="390"/>
      <c r="E22" s="384"/>
      <c r="F22" s="384"/>
    </row>
    <row r="23" spans="1:10" ht="28.9" customHeight="1" x14ac:dyDescent="0.25">
      <c r="A23" s="512" t="s">
        <v>1366</v>
      </c>
      <c r="B23" s="509"/>
      <c r="C23" s="509"/>
      <c r="D23" s="509"/>
      <c r="E23" s="510"/>
      <c r="F23" s="511"/>
      <c r="G23" s="511"/>
      <c r="H23" s="511"/>
      <c r="I23" s="511"/>
      <c r="J23" s="511"/>
    </row>
    <row r="24" spans="1:10" x14ac:dyDescent="0.25">
      <c r="A24" s="389"/>
      <c r="B24" s="390"/>
      <c r="C24" s="390"/>
      <c r="D24" s="390"/>
      <c r="E24" s="384"/>
      <c r="F24" s="384"/>
    </row>
    <row r="25" spans="1:10" ht="27" customHeight="1" x14ac:dyDescent="0.25">
      <c r="A25" s="508" t="s">
        <v>1367</v>
      </c>
      <c r="B25" s="509"/>
      <c r="C25" s="509"/>
      <c r="D25" s="509"/>
      <c r="E25" s="510"/>
      <c r="F25" s="511"/>
      <c r="G25" s="511"/>
      <c r="H25" s="511"/>
      <c r="I25" s="511"/>
      <c r="J25" s="511"/>
    </row>
    <row r="26" spans="1:10" x14ac:dyDescent="0.25">
      <c r="A26" s="137"/>
      <c r="B26" s="387"/>
      <c r="C26" s="387"/>
      <c r="D26" s="387"/>
      <c r="E26" s="388"/>
      <c r="F26" s="384"/>
    </row>
    <row r="27" spans="1:10" ht="28.9" customHeight="1" x14ac:dyDescent="0.25">
      <c r="A27" s="508" t="s">
        <v>1368</v>
      </c>
      <c r="B27" s="509"/>
      <c r="C27" s="509"/>
      <c r="D27" s="509"/>
      <c r="E27" s="510"/>
      <c r="F27" s="511"/>
      <c r="G27" s="511"/>
      <c r="H27" s="511"/>
      <c r="I27" s="511"/>
      <c r="J27" s="511"/>
    </row>
    <row r="28" spans="1:10" x14ac:dyDescent="0.25">
      <c r="A28" s="137"/>
      <c r="B28" s="387"/>
      <c r="C28" s="387"/>
      <c r="D28" s="387"/>
      <c r="E28" s="388"/>
      <c r="F28" s="384"/>
    </row>
    <row r="29" spans="1:10" ht="30" customHeight="1" x14ac:dyDescent="0.25">
      <c r="A29" s="508" t="s">
        <v>1369</v>
      </c>
      <c r="B29" s="509"/>
      <c r="C29" s="509"/>
      <c r="D29" s="509"/>
      <c r="E29" s="510"/>
      <c r="F29" s="511"/>
      <c r="G29" s="511"/>
      <c r="H29" s="511"/>
      <c r="I29" s="511"/>
      <c r="J29" s="511"/>
    </row>
    <row r="30" spans="1:10" x14ac:dyDescent="0.25">
      <c r="A30" s="137"/>
      <c r="B30" s="387"/>
      <c r="C30" s="387"/>
      <c r="D30" s="387"/>
      <c r="E30" s="388"/>
      <c r="F30" s="384"/>
    </row>
    <row r="31" spans="1:10" ht="25.15" customHeight="1" x14ac:dyDescent="0.25">
      <c r="A31" s="508" t="s">
        <v>1370</v>
      </c>
      <c r="B31" s="509"/>
      <c r="C31" s="509"/>
      <c r="D31" s="509"/>
      <c r="E31" s="510"/>
      <c r="F31" s="511"/>
      <c r="G31" s="511"/>
      <c r="H31" s="511"/>
      <c r="I31" s="511"/>
      <c r="J31" s="511"/>
    </row>
    <row r="32" spans="1:10" x14ac:dyDescent="0.25">
      <c r="A32" s="385"/>
      <c r="D32" s="383"/>
      <c r="E32" s="384"/>
      <c r="F32" s="384"/>
    </row>
    <row r="33" spans="1:10" x14ac:dyDescent="0.25">
      <c r="A33" s="515" t="s">
        <v>1371</v>
      </c>
      <c r="B33" s="516"/>
      <c r="C33" s="516"/>
      <c r="D33" s="516"/>
      <c r="E33" s="517"/>
      <c r="F33" s="518"/>
      <c r="G33" s="518"/>
      <c r="H33" s="518"/>
      <c r="I33" s="518"/>
      <c r="J33" s="518"/>
    </row>
    <row r="34" spans="1:10" x14ac:dyDescent="0.25">
      <c r="A34" s="385"/>
      <c r="D34" s="383"/>
      <c r="E34" s="384"/>
      <c r="F34" s="384"/>
    </row>
    <row r="35" spans="1:10" x14ac:dyDescent="0.25">
      <c r="A35" s="385"/>
      <c r="D35" s="383"/>
      <c r="E35" s="384"/>
      <c r="F35" s="384"/>
    </row>
    <row r="36" spans="1:10" x14ac:dyDescent="0.25">
      <c r="A36" s="385"/>
      <c r="D36" s="383"/>
      <c r="E36" s="384"/>
      <c r="F36" s="384"/>
    </row>
    <row r="37" spans="1:10" x14ac:dyDescent="0.25">
      <c r="A37" s="391" t="s">
        <v>1372</v>
      </c>
      <c r="D37" s="383"/>
      <c r="E37" s="384"/>
      <c r="F37" s="384"/>
    </row>
    <row r="38" spans="1:10" x14ac:dyDescent="0.25">
      <c r="A38" s="385"/>
      <c r="D38" s="383"/>
      <c r="E38" s="384"/>
      <c r="F38" s="384"/>
    </row>
    <row r="39" spans="1:10" x14ac:dyDescent="0.25">
      <c r="A39" s="391" t="s">
        <v>1373</v>
      </c>
      <c r="D39" s="383"/>
      <c r="E39" s="384"/>
      <c r="F39" s="384"/>
    </row>
    <row r="40" spans="1:10" x14ac:dyDescent="0.25">
      <c r="A40" s="385"/>
      <c r="D40" s="383"/>
      <c r="E40" s="384"/>
      <c r="F40" s="384"/>
    </row>
    <row r="41" spans="1:10" x14ac:dyDescent="0.25">
      <c r="A41" s="392" t="s">
        <v>1374</v>
      </c>
      <c r="B41" s="393" t="s">
        <v>1375</v>
      </c>
      <c r="C41" s="394"/>
      <c r="D41" s="395" t="s">
        <v>692</v>
      </c>
      <c r="E41" s="396" t="s">
        <v>694</v>
      </c>
      <c r="F41" s="396" t="s">
        <v>1376</v>
      </c>
      <c r="G41" s="397" t="s">
        <v>1377</v>
      </c>
      <c r="H41" s="396" t="s">
        <v>1378</v>
      </c>
    </row>
    <row r="42" spans="1:10" x14ac:dyDescent="0.25">
      <c r="A42" s="385"/>
      <c r="D42" s="383"/>
      <c r="E42" s="384"/>
      <c r="F42" s="384"/>
    </row>
    <row r="43" spans="1:10" ht="71.25" x14ac:dyDescent="0.25">
      <c r="A43" s="385"/>
      <c r="B43" s="398" t="s">
        <v>1379</v>
      </c>
      <c r="D43" s="389" t="s">
        <v>1380</v>
      </c>
      <c r="E43" s="384"/>
      <c r="F43" s="384"/>
      <c r="G43" s="399"/>
      <c r="H43" s="399"/>
    </row>
    <row r="44" spans="1:10" ht="23.25" x14ac:dyDescent="0.25">
      <c r="A44" s="385"/>
      <c r="B44" s="398"/>
      <c r="D44" s="400" t="s">
        <v>1381</v>
      </c>
      <c r="E44" s="384"/>
      <c r="F44" s="384"/>
      <c r="G44" s="399"/>
      <c r="H44" s="399"/>
    </row>
    <row r="45" spans="1:10" ht="23.25" x14ac:dyDescent="0.25">
      <c r="A45" s="385"/>
      <c r="B45" s="398"/>
      <c r="D45" s="400" t="s">
        <v>1382</v>
      </c>
      <c r="E45" s="384"/>
      <c r="F45" s="384"/>
      <c r="G45" s="399"/>
      <c r="H45" s="399"/>
    </row>
    <row r="46" spans="1:10" x14ac:dyDescent="0.25">
      <c r="A46" s="385"/>
      <c r="B46" s="398"/>
      <c r="D46" s="400" t="s">
        <v>1383</v>
      </c>
      <c r="E46" s="384"/>
      <c r="F46" s="384"/>
      <c r="G46" s="399"/>
      <c r="H46" s="399"/>
    </row>
    <row r="47" spans="1:10" ht="34.5" x14ac:dyDescent="0.25">
      <c r="A47" s="385"/>
      <c r="B47" s="398"/>
      <c r="D47" s="400" t="s">
        <v>1384</v>
      </c>
      <c r="E47" s="384"/>
      <c r="F47" s="384"/>
      <c r="G47" s="399"/>
      <c r="H47" s="399"/>
    </row>
    <row r="48" spans="1:10" ht="23.25" x14ac:dyDescent="0.25">
      <c r="A48" s="385"/>
      <c r="B48" s="398"/>
      <c r="D48" s="400" t="s">
        <v>1385</v>
      </c>
      <c r="E48" s="384"/>
      <c r="F48" s="384"/>
      <c r="G48" s="399"/>
      <c r="H48" s="399"/>
    </row>
    <row r="49" spans="1:11" x14ac:dyDescent="0.25">
      <c r="A49" s="385"/>
      <c r="B49" s="398"/>
      <c r="D49" s="400" t="s">
        <v>1386</v>
      </c>
      <c r="E49" s="384"/>
      <c r="F49" s="384"/>
      <c r="G49" s="399"/>
      <c r="H49" s="399"/>
    </row>
    <row r="50" spans="1:11" ht="23.25" x14ac:dyDescent="0.25">
      <c r="A50" s="385"/>
      <c r="B50" s="398"/>
      <c r="D50" s="400" t="s">
        <v>1387</v>
      </c>
      <c r="E50" s="384"/>
      <c r="F50" s="384"/>
      <c r="G50" s="399"/>
      <c r="H50" s="399"/>
    </row>
    <row r="51" spans="1:11" x14ac:dyDescent="0.25">
      <c r="A51" s="385"/>
      <c r="B51" s="398"/>
      <c r="D51" s="400" t="s">
        <v>1388</v>
      </c>
      <c r="E51" s="384"/>
      <c r="F51" s="384"/>
      <c r="G51" s="399"/>
      <c r="H51" s="399"/>
    </row>
    <row r="52" spans="1:11" x14ac:dyDescent="0.25">
      <c r="A52" s="385"/>
      <c r="B52" s="398"/>
      <c r="D52" s="401"/>
      <c r="E52" s="384"/>
      <c r="F52" s="384"/>
      <c r="G52" s="399"/>
      <c r="H52" s="399"/>
    </row>
    <row r="53" spans="1:11" ht="138.75" x14ac:dyDescent="0.25">
      <c r="A53" s="385">
        <v>1001</v>
      </c>
      <c r="B53" s="398"/>
      <c r="D53" s="402" t="s">
        <v>1389</v>
      </c>
      <c r="E53" s="403" t="s">
        <v>124</v>
      </c>
      <c r="F53" s="403">
        <v>1</v>
      </c>
      <c r="G53" s="404"/>
      <c r="H53" s="399">
        <f t="shared" ref="H53:H61" si="0">G53*F53</f>
        <v>0</v>
      </c>
    </row>
    <row r="54" spans="1:11" ht="76.5" x14ac:dyDescent="0.25">
      <c r="A54" s="385">
        <f>A53+1</f>
        <v>1002</v>
      </c>
      <c r="B54" s="398" t="s">
        <v>1390</v>
      </c>
      <c r="D54" s="402" t="s">
        <v>1391</v>
      </c>
      <c r="E54" s="403" t="s">
        <v>780</v>
      </c>
      <c r="F54" s="403">
        <v>6</v>
      </c>
      <c r="G54" s="404"/>
      <c r="H54" s="399">
        <f t="shared" si="0"/>
        <v>0</v>
      </c>
      <c r="J54" s="386"/>
      <c r="K54" s="405"/>
    </row>
    <row r="55" spans="1:11" ht="76.5" x14ac:dyDescent="0.25">
      <c r="A55" s="385">
        <f t="shared" ref="A55:A61" si="1">A54+1</f>
        <v>1003</v>
      </c>
      <c r="B55" s="398" t="s">
        <v>1392</v>
      </c>
      <c r="D55" s="402" t="s">
        <v>1393</v>
      </c>
      <c r="E55" s="403" t="s">
        <v>780</v>
      </c>
      <c r="F55" s="403">
        <v>6</v>
      </c>
      <c r="G55" s="404"/>
      <c r="H55" s="399">
        <f t="shared" si="0"/>
        <v>0</v>
      </c>
      <c r="J55" s="386"/>
      <c r="K55" s="405"/>
    </row>
    <row r="56" spans="1:11" ht="76.5" x14ac:dyDescent="0.25">
      <c r="A56" s="385">
        <f t="shared" si="1"/>
        <v>1004</v>
      </c>
      <c r="B56" s="398" t="s">
        <v>1394</v>
      </c>
      <c r="D56" s="402" t="s">
        <v>1395</v>
      </c>
      <c r="E56" s="403" t="s">
        <v>780</v>
      </c>
      <c r="F56" s="403">
        <v>6</v>
      </c>
      <c r="G56" s="404"/>
      <c r="H56" s="399">
        <f t="shared" si="0"/>
        <v>0</v>
      </c>
      <c r="J56" s="386"/>
      <c r="K56" s="405"/>
    </row>
    <row r="57" spans="1:11" ht="142.5" x14ac:dyDescent="0.25">
      <c r="A57" s="385">
        <f t="shared" si="1"/>
        <v>1005</v>
      </c>
      <c r="B57" s="398"/>
      <c r="D57" s="389" t="s">
        <v>1396</v>
      </c>
      <c r="E57" s="403" t="s">
        <v>780</v>
      </c>
      <c r="F57" s="403">
        <v>1</v>
      </c>
      <c r="G57" s="404"/>
      <c r="H57" s="399">
        <f t="shared" si="0"/>
        <v>0</v>
      </c>
    </row>
    <row r="58" spans="1:11" ht="142.5" x14ac:dyDescent="0.25">
      <c r="A58" s="385">
        <f t="shared" si="1"/>
        <v>1006</v>
      </c>
      <c r="B58" s="398"/>
      <c r="D58" s="389" t="s">
        <v>1397</v>
      </c>
      <c r="E58" s="403" t="s">
        <v>780</v>
      </c>
      <c r="F58" s="403">
        <v>4</v>
      </c>
      <c r="G58" s="404"/>
      <c r="H58" s="399">
        <f t="shared" si="0"/>
        <v>0</v>
      </c>
    </row>
    <row r="59" spans="1:11" ht="76.5" x14ac:dyDescent="0.25">
      <c r="A59" s="385">
        <f t="shared" si="1"/>
        <v>1007</v>
      </c>
      <c r="B59" s="398"/>
      <c r="D59" s="389" t="s">
        <v>1398</v>
      </c>
      <c r="E59" s="403" t="s">
        <v>780</v>
      </c>
      <c r="F59" s="403">
        <v>6</v>
      </c>
      <c r="G59" s="404"/>
      <c r="H59" s="399">
        <f t="shared" si="0"/>
        <v>0</v>
      </c>
      <c r="I59" s="406"/>
      <c r="K59" s="405"/>
    </row>
    <row r="60" spans="1:11" ht="73.5" x14ac:dyDescent="0.25">
      <c r="A60" s="385">
        <f t="shared" si="1"/>
        <v>1008</v>
      </c>
      <c r="B60" s="398"/>
      <c r="D60" s="389" t="s">
        <v>1399</v>
      </c>
      <c r="E60" s="403" t="s">
        <v>780</v>
      </c>
      <c r="F60" s="403">
        <v>5</v>
      </c>
      <c r="G60" s="404"/>
      <c r="H60" s="399">
        <f t="shared" si="0"/>
        <v>0</v>
      </c>
      <c r="I60" s="406"/>
      <c r="K60" s="405"/>
    </row>
    <row r="61" spans="1:11" x14ac:dyDescent="0.25">
      <c r="A61" s="385">
        <f t="shared" si="1"/>
        <v>1009</v>
      </c>
      <c r="B61" s="398"/>
      <c r="D61" s="389" t="s">
        <v>1400</v>
      </c>
      <c r="E61" s="407" t="s">
        <v>124</v>
      </c>
      <c r="F61" s="407">
        <v>1</v>
      </c>
      <c r="G61" s="408"/>
      <c r="H61" s="399">
        <f t="shared" si="0"/>
        <v>0</v>
      </c>
      <c r="I61" s="409"/>
    </row>
    <row r="62" spans="1:11" x14ac:dyDescent="0.25">
      <c r="A62" s="410"/>
      <c r="B62" s="411"/>
      <c r="C62" s="412"/>
      <c r="D62" s="413"/>
      <c r="E62" s="414"/>
      <c r="F62" s="414"/>
      <c r="G62" s="415"/>
      <c r="H62" s="416"/>
      <c r="I62" s="417"/>
    </row>
    <row r="63" spans="1:11" x14ac:dyDescent="0.25">
      <c r="A63" s="385"/>
      <c r="D63" s="383"/>
      <c r="E63" s="384"/>
      <c r="F63" s="384"/>
      <c r="H63" s="399">
        <f>SUM(H43:H61)</f>
        <v>0</v>
      </c>
    </row>
    <row r="64" spans="1:11" x14ac:dyDescent="0.25">
      <c r="A64" s="385"/>
      <c r="D64" s="383"/>
      <c r="E64" s="384"/>
      <c r="F64" s="384"/>
    </row>
    <row r="65" spans="1:11" x14ac:dyDescent="0.25">
      <c r="A65" s="385"/>
      <c r="D65" s="383"/>
      <c r="E65" s="384"/>
      <c r="F65" s="384"/>
    </row>
    <row r="66" spans="1:11" x14ac:dyDescent="0.25">
      <c r="A66" s="385"/>
      <c r="D66" s="383"/>
      <c r="E66" s="384"/>
      <c r="F66" s="384"/>
    </row>
    <row r="67" spans="1:11" x14ac:dyDescent="0.25">
      <c r="A67" s="385"/>
      <c r="D67" s="383"/>
      <c r="E67" s="384"/>
      <c r="F67" s="384"/>
    </row>
    <row r="68" spans="1:11" x14ac:dyDescent="0.25">
      <c r="A68" s="391" t="s">
        <v>1401</v>
      </c>
      <c r="D68" s="383"/>
      <c r="E68" s="384"/>
      <c r="F68" s="384"/>
    </row>
    <row r="69" spans="1:11" x14ac:dyDescent="0.25">
      <c r="A69" s="385"/>
      <c r="D69" s="383"/>
      <c r="E69" s="384"/>
      <c r="F69" s="384"/>
    </row>
    <row r="70" spans="1:11" x14ac:dyDescent="0.25">
      <c r="A70" s="392" t="s">
        <v>1374</v>
      </c>
      <c r="B70" s="394"/>
      <c r="C70" s="394"/>
      <c r="D70" s="395" t="s">
        <v>692</v>
      </c>
      <c r="E70" s="396" t="s">
        <v>694</v>
      </c>
      <c r="F70" s="396" t="s">
        <v>1376</v>
      </c>
      <c r="G70" s="397" t="s">
        <v>1377</v>
      </c>
      <c r="H70" s="396" t="s">
        <v>1378</v>
      </c>
    </row>
    <row r="71" spans="1:11" x14ac:dyDescent="0.25">
      <c r="A71" s="385"/>
      <c r="D71" s="383"/>
      <c r="E71" s="384"/>
      <c r="F71" s="384"/>
    </row>
    <row r="72" spans="1:11" ht="133.5" x14ac:dyDescent="0.25">
      <c r="A72" s="385">
        <f>A61+1</f>
        <v>1010</v>
      </c>
      <c r="D72" s="389" t="s">
        <v>1402</v>
      </c>
      <c r="E72" s="407" t="s">
        <v>124</v>
      </c>
      <c r="F72" s="407">
        <v>1</v>
      </c>
      <c r="G72" s="404"/>
      <c r="H72" s="399">
        <f t="shared" ref="H72:H77" si="2">G72*F72</f>
        <v>0</v>
      </c>
    </row>
    <row r="73" spans="1:11" ht="121.5" x14ac:dyDescent="0.25">
      <c r="A73" s="385">
        <f>A72+1</f>
        <v>1011</v>
      </c>
      <c r="B73" s="398"/>
      <c r="D73" s="389" t="s">
        <v>1403</v>
      </c>
      <c r="E73" s="403" t="s">
        <v>780</v>
      </c>
      <c r="F73" s="403">
        <v>6</v>
      </c>
      <c r="G73" s="404"/>
      <c r="H73" s="399">
        <f t="shared" si="2"/>
        <v>0</v>
      </c>
      <c r="I73" s="406"/>
      <c r="K73" s="405"/>
    </row>
    <row r="74" spans="1:11" ht="57" x14ac:dyDescent="0.25">
      <c r="A74" s="385">
        <f>A73+1</f>
        <v>1012</v>
      </c>
      <c r="B74" s="398"/>
      <c r="D74" s="389" t="s">
        <v>1404</v>
      </c>
      <c r="E74" s="407" t="s">
        <v>124</v>
      </c>
      <c r="F74" s="407">
        <v>1</v>
      </c>
      <c r="G74" s="408"/>
      <c r="H74" s="399">
        <f t="shared" si="2"/>
        <v>0</v>
      </c>
      <c r="K74" s="405"/>
    </row>
    <row r="75" spans="1:11" ht="28.5" x14ac:dyDescent="0.25">
      <c r="A75" s="385">
        <f>A74+1</f>
        <v>1013</v>
      </c>
      <c r="B75" s="398"/>
      <c r="D75" s="389" t="s">
        <v>1405</v>
      </c>
      <c r="E75" s="407" t="s">
        <v>124</v>
      </c>
      <c r="F75" s="407">
        <v>1</v>
      </c>
      <c r="G75" s="408"/>
      <c r="H75" s="399">
        <f t="shared" si="2"/>
        <v>0</v>
      </c>
      <c r="K75" s="405"/>
    </row>
    <row r="76" spans="1:11" ht="42.75" x14ac:dyDescent="0.25">
      <c r="A76" s="385">
        <f>A75+1</f>
        <v>1014</v>
      </c>
      <c r="B76" s="398"/>
      <c r="D76" s="389" t="s">
        <v>1406</v>
      </c>
      <c r="E76" s="407" t="s">
        <v>124</v>
      </c>
      <c r="F76" s="407">
        <v>1</v>
      </c>
      <c r="G76" s="408"/>
      <c r="H76" s="399">
        <f t="shared" si="2"/>
        <v>0</v>
      </c>
      <c r="K76" s="405"/>
    </row>
    <row r="77" spans="1:11" x14ac:dyDescent="0.25">
      <c r="A77" s="385">
        <f>A76+1</f>
        <v>1015</v>
      </c>
      <c r="B77" s="398"/>
      <c r="D77" s="389" t="s">
        <v>1400</v>
      </c>
      <c r="E77" s="403" t="s">
        <v>124</v>
      </c>
      <c r="F77" s="403">
        <v>1</v>
      </c>
      <c r="G77" s="408"/>
      <c r="H77" s="399">
        <f t="shared" si="2"/>
        <v>0</v>
      </c>
      <c r="I77" s="418"/>
      <c r="K77" s="405"/>
    </row>
    <row r="78" spans="1:11" x14ac:dyDescent="0.25">
      <c r="A78" s="410"/>
      <c r="B78" s="411"/>
      <c r="C78" s="412"/>
      <c r="D78" s="413"/>
      <c r="E78" s="419"/>
      <c r="F78" s="419"/>
      <c r="G78" s="416"/>
      <c r="H78" s="416"/>
      <c r="I78" s="406"/>
    </row>
    <row r="79" spans="1:11" x14ac:dyDescent="0.25">
      <c r="A79" s="385"/>
      <c r="D79" s="383"/>
      <c r="E79" s="384"/>
      <c r="F79" s="384"/>
      <c r="H79" s="399">
        <f>SUM(H72:H78)</f>
        <v>0</v>
      </c>
    </row>
    <row r="80" spans="1:11" x14ac:dyDescent="0.25">
      <c r="A80" s="385"/>
      <c r="D80" s="383"/>
      <c r="E80" s="384"/>
      <c r="F80" s="384"/>
    </row>
    <row r="81" spans="1:11" x14ac:dyDescent="0.25">
      <c r="A81" s="385"/>
      <c r="D81" s="383"/>
      <c r="E81" s="384"/>
      <c r="F81" s="384"/>
    </row>
    <row r="82" spans="1:11" x14ac:dyDescent="0.25">
      <c r="A82" s="385"/>
      <c r="D82" s="383"/>
      <c r="E82" s="384"/>
      <c r="F82" s="384"/>
    </row>
    <row r="83" spans="1:11" x14ac:dyDescent="0.25">
      <c r="A83" s="385"/>
      <c r="D83" s="383"/>
      <c r="E83" s="384"/>
      <c r="F83" s="384"/>
    </row>
    <row r="84" spans="1:11" x14ac:dyDescent="0.25">
      <c r="A84" s="391" t="s">
        <v>1407</v>
      </c>
      <c r="D84" s="383"/>
      <c r="E84" s="384"/>
      <c r="F84" s="384"/>
    </row>
    <row r="85" spans="1:11" x14ac:dyDescent="0.25">
      <c r="A85" s="385"/>
      <c r="D85" s="383"/>
      <c r="E85" s="384"/>
      <c r="F85" s="384"/>
    </row>
    <row r="86" spans="1:11" x14ac:dyDescent="0.25">
      <c r="A86" s="392" t="s">
        <v>1374</v>
      </c>
      <c r="B86" s="394"/>
      <c r="C86" s="394"/>
      <c r="D86" s="395" t="s">
        <v>692</v>
      </c>
      <c r="E86" s="396" t="s">
        <v>694</v>
      </c>
      <c r="F86" s="396" t="s">
        <v>1376</v>
      </c>
      <c r="G86" s="397" t="s">
        <v>1377</v>
      </c>
      <c r="H86" s="396" t="s">
        <v>1378</v>
      </c>
    </row>
    <row r="87" spans="1:11" x14ac:dyDescent="0.25">
      <c r="A87" s="385"/>
      <c r="D87" s="383"/>
      <c r="E87" s="384"/>
      <c r="F87" s="384"/>
    </row>
    <row r="88" spans="1:11" ht="105" x14ac:dyDescent="0.25">
      <c r="A88" s="385">
        <f>A77+1</f>
        <v>1016</v>
      </c>
      <c r="B88" s="398"/>
      <c r="D88" s="402" t="s">
        <v>1408</v>
      </c>
      <c r="E88" s="403" t="s">
        <v>124</v>
      </c>
      <c r="F88" s="403">
        <v>1</v>
      </c>
      <c r="G88" s="404"/>
      <c r="H88" s="399">
        <f>G88*F88</f>
        <v>0</v>
      </c>
      <c r="I88" s="519"/>
      <c r="J88" s="520"/>
      <c r="K88" s="386"/>
    </row>
    <row r="89" spans="1:11" ht="105" x14ac:dyDescent="0.25">
      <c r="A89" s="385">
        <f t="shared" ref="A89:A101" si="3">A88+1</f>
        <v>1017</v>
      </c>
      <c r="B89" s="398"/>
      <c r="D89" s="389" t="s">
        <v>1409</v>
      </c>
      <c r="E89" s="403" t="s">
        <v>124</v>
      </c>
      <c r="F89" s="403">
        <v>1</v>
      </c>
      <c r="G89" s="404"/>
      <c r="H89" s="399">
        <f t="shared" ref="H89:H101" si="4">G89*F89</f>
        <v>0</v>
      </c>
      <c r="I89" s="519"/>
      <c r="J89" s="520"/>
      <c r="K89" s="386"/>
    </row>
    <row r="90" spans="1:11" ht="206.25" x14ac:dyDescent="0.25">
      <c r="A90" s="385">
        <f t="shared" si="3"/>
        <v>1018</v>
      </c>
      <c r="B90" s="398"/>
      <c r="D90" s="402" t="s">
        <v>1410</v>
      </c>
      <c r="E90" s="403" t="s">
        <v>124</v>
      </c>
      <c r="F90" s="403">
        <v>1</v>
      </c>
      <c r="G90" s="404"/>
      <c r="H90" s="399">
        <f t="shared" si="4"/>
        <v>0</v>
      </c>
      <c r="I90" s="420"/>
    </row>
    <row r="91" spans="1:11" ht="42.75" x14ac:dyDescent="0.25">
      <c r="A91" s="385">
        <f t="shared" si="3"/>
        <v>1019</v>
      </c>
      <c r="B91" s="398"/>
      <c r="D91" s="389" t="s">
        <v>1411</v>
      </c>
      <c r="E91" s="403" t="s">
        <v>124</v>
      </c>
      <c r="F91" s="403">
        <v>1</v>
      </c>
      <c r="G91" s="404"/>
      <c r="H91" s="399">
        <f t="shared" si="4"/>
        <v>0</v>
      </c>
      <c r="I91" s="420"/>
    </row>
    <row r="92" spans="1:11" ht="42.75" x14ac:dyDescent="0.25">
      <c r="A92" s="385">
        <f t="shared" si="3"/>
        <v>1020</v>
      </c>
      <c r="B92" s="398"/>
      <c r="D92" s="389" t="s">
        <v>1412</v>
      </c>
      <c r="E92" s="403" t="s">
        <v>124</v>
      </c>
      <c r="F92" s="403">
        <v>1</v>
      </c>
      <c r="G92" s="404"/>
      <c r="H92" s="399">
        <f t="shared" si="4"/>
        <v>0</v>
      </c>
    </row>
    <row r="93" spans="1:11" ht="90.75" x14ac:dyDescent="0.25">
      <c r="A93" s="385">
        <f t="shared" si="3"/>
        <v>1021</v>
      </c>
      <c r="B93" s="398"/>
      <c r="D93" s="402" t="s">
        <v>1413</v>
      </c>
      <c r="E93" s="403" t="s">
        <v>124</v>
      </c>
      <c r="F93" s="403">
        <v>1</v>
      </c>
      <c r="G93" s="404"/>
      <c r="H93" s="399">
        <f t="shared" si="4"/>
        <v>0</v>
      </c>
    </row>
    <row r="94" spans="1:11" ht="108" x14ac:dyDescent="0.25">
      <c r="A94" s="385">
        <f t="shared" si="3"/>
        <v>1022</v>
      </c>
      <c r="B94" s="398"/>
      <c r="D94" s="389" t="s">
        <v>1414</v>
      </c>
      <c r="E94" s="403" t="s">
        <v>124</v>
      </c>
      <c r="F94" s="403">
        <v>1</v>
      </c>
      <c r="G94" s="404"/>
      <c r="H94" s="399">
        <f t="shared" si="4"/>
        <v>0</v>
      </c>
    </row>
    <row r="95" spans="1:11" ht="170.25" x14ac:dyDescent="0.25">
      <c r="A95" s="385">
        <f t="shared" si="3"/>
        <v>1023</v>
      </c>
      <c r="B95" s="398"/>
      <c r="D95" s="402" t="s">
        <v>1415</v>
      </c>
      <c r="E95" s="403" t="s">
        <v>124</v>
      </c>
      <c r="F95" s="403">
        <v>1</v>
      </c>
      <c r="G95" s="404"/>
      <c r="H95" s="399">
        <f t="shared" si="4"/>
        <v>0</v>
      </c>
    </row>
    <row r="96" spans="1:11" ht="114" x14ac:dyDescent="0.25">
      <c r="A96" s="385">
        <f t="shared" si="3"/>
        <v>1024</v>
      </c>
      <c r="B96" s="398"/>
      <c r="D96" s="389" t="s">
        <v>1416</v>
      </c>
      <c r="E96" s="403" t="s">
        <v>124</v>
      </c>
      <c r="F96" s="403">
        <v>1</v>
      </c>
      <c r="G96" s="404"/>
      <c r="H96" s="399">
        <f t="shared" si="4"/>
        <v>0</v>
      </c>
      <c r="I96" s="420"/>
    </row>
    <row r="97" spans="1:9" ht="85.5" x14ac:dyDescent="0.25">
      <c r="A97" s="385">
        <f t="shared" si="3"/>
        <v>1025</v>
      </c>
      <c r="B97" s="398"/>
      <c r="D97" s="402" t="s">
        <v>1417</v>
      </c>
      <c r="E97" s="403" t="s">
        <v>124</v>
      </c>
      <c r="F97" s="403">
        <v>1</v>
      </c>
      <c r="G97" s="404"/>
      <c r="H97" s="399">
        <f t="shared" si="4"/>
        <v>0</v>
      </c>
      <c r="I97" s="420"/>
    </row>
    <row r="98" spans="1:9" ht="42.75" x14ac:dyDescent="0.25">
      <c r="A98" s="385">
        <f t="shared" si="3"/>
        <v>1026</v>
      </c>
      <c r="B98" s="398"/>
      <c r="D98" s="389" t="s">
        <v>1418</v>
      </c>
      <c r="E98" s="403" t="s">
        <v>124</v>
      </c>
      <c r="F98" s="403">
        <v>1</v>
      </c>
      <c r="G98" s="404"/>
      <c r="H98" s="399">
        <f t="shared" si="4"/>
        <v>0</v>
      </c>
    </row>
    <row r="99" spans="1:9" ht="28.5" x14ac:dyDescent="0.25">
      <c r="A99" s="385">
        <f t="shared" si="3"/>
        <v>1027</v>
      </c>
      <c r="B99" s="398"/>
      <c r="D99" s="389" t="s">
        <v>1419</v>
      </c>
      <c r="E99" s="403" t="s">
        <v>124</v>
      </c>
      <c r="F99" s="403">
        <v>1</v>
      </c>
      <c r="G99" s="404"/>
      <c r="H99" s="399">
        <f t="shared" si="4"/>
        <v>0</v>
      </c>
    </row>
    <row r="100" spans="1:9" ht="85.5" x14ac:dyDescent="0.25">
      <c r="A100" s="385">
        <f t="shared" si="3"/>
        <v>1028</v>
      </c>
      <c r="B100" s="398"/>
      <c r="D100" s="389" t="s">
        <v>1493</v>
      </c>
      <c r="E100" s="407" t="s">
        <v>124</v>
      </c>
      <c r="F100" s="407">
        <v>1</v>
      </c>
      <c r="G100" s="404"/>
      <c r="H100" s="399">
        <f t="shared" si="4"/>
        <v>0</v>
      </c>
      <c r="I100" s="421"/>
    </row>
    <row r="101" spans="1:9" ht="42.75" x14ac:dyDescent="0.25">
      <c r="A101" s="385">
        <f t="shared" si="3"/>
        <v>1029</v>
      </c>
      <c r="B101" s="398"/>
      <c r="D101" s="389" t="s">
        <v>1420</v>
      </c>
      <c r="E101" s="407" t="s">
        <v>124</v>
      </c>
      <c r="F101" s="407">
        <v>1</v>
      </c>
      <c r="G101" s="404"/>
      <c r="H101" s="399">
        <f t="shared" si="4"/>
        <v>0</v>
      </c>
      <c r="I101" s="421"/>
    </row>
    <row r="102" spans="1:9" x14ac:dyDescent="0.25">
      <c r="A102" s="410"/>
      <c r="B102" s="411"/>
      <c r="C102" s="412"/>
      <c r="D102" s="413"/>
      <c r="E102" s="414"/>
      <c r="F102" s="414"/>
      <c r="G102" s="416"/>
      <c r="H102" s="416"/>
      <c r="I102" s="421"/>
    </row>
    <row r="103" spans="1:9" x14ac:dyDescent="0.25">
      <c r="A103" s="385"/>
      <c r="D103" s="383"/>
      <c r="E103" s="384"/>
      <c r="F103" s="384"/>
      <c r="H103" s="399">
        <f>SUM(H88:H101)</f>
        <v>0</v>
      </c>
    </row>
    <row r="104" spans="1:9" x14ac:dyDescent="0.25">
      <c r="A104" s="385"/>
      <c r="D104" s="383"/>
      <c r="E104" s="384"/>
      <c r="F104" s="384"/>
    </row>
    <row r="105" spans="1:9" x14ac:dyDescent="0.25">
      <c r="A105" s="385"/>
      <c r="D105" s="383"/>
      <c r="E105" s="384"/>
      <c r="F105" s="384"/>
    </row>
    <row r="106" spans="1:9" x14ac:dyDescent="0.25">
      <c r="A106" s="385"/>
      <c r="D106" s="383"/>
      <c r="E106" s="384"/>
      <c r="F106" s="384"/>
    </row>
    <row r="107" spans="1:9" x14ac:dyDescent="0.25">
      <c r="A107" s="385"/>
      <c r="D107" s="383"/>
      <c r="E107" s="384"/>
      <c r="F107" s="384"/>
    </row>
    <row r="108" spans="1:9" x14ac:dyDescent="0.25">
      <c r="A108" s="391" t="s">
        <v>1421</v>
      </c>
      <c r="D108" s="383"/>
      <c r="E108" s="384"/>
      <c r="F108" s="384"/>
    </row>
    <row r="109" spans="1:9" x14ac:dyDescent="0.25">
      <c r="A109" s="385"/>
      <c r="D109" s="383"/>
      <c r="E109" s="384"/>
      <c r="F109" s="384"/>
    </row>
    <row r="110" spans="1:9" x14ac:dyDescent="0.25">
      <c r="A110" s="391" t="s">
        <v>1373</v>
      </c>
      <c r="D110" s="383"/>
      <c r="E110" s="384"/>
      <c r="F110" s="384"/>
    </row>
    <row r="111" spans="1:9" x14ac:dyDescent="0.25">
      <c r="A111" s="384"/>
      <c r="D111" s="383"/>
      <c r="E111" s="384"/>
      <c r="F111" s="384"/>
    </row>
    <row r="112" spans="1:9" x14ac:dyDescent="0.25">
      <c r="A112" s="392" t="s">
        <v>1374</v>
      </c>
      <c r="B112" s="393" t="s">
        <v>1375</v>
      </c>
      <c r="C112" s="394"/>
      <c r="D112" s="395" t="s">
        <v>692</v>
      </c>
      <c r="E112" s="396" t="s">
        <v>694</v>
      </c>
      <c r="F112" s="396" t="s">
        <v>1376</v>
      </c>
      <c r="G112" s="397" t="s">
        <v>1377</v>
      </c>
      <c r="H112" s="396" t="s">
        <v>1378</v>
      </c>
    </row>
    <row r="113" spans="1:11" x14ac:dyDescent="0.25">
      <c r="A113" s="382"/>
      <c r="D113" s="383"/>
      <c r="E113" s="384"/>
      <c r="F113" s="384"/>
    </row>
    <row r="114" spans="1:11" ht="85.5" x14ac:dyDescent="0.25">
      <c r="A114" s="384">
        <v>2001</v>
      </c>
      <c r="B114" s="398" t="s">
        <v>1422</v>
      </c>
      <c r="C114" s="398"/>
      <c r="D114" s="389" t="s">
        <v>1423</v>
      </c>
      <c r="E114" s="407" t="s">
        <v>124</v>
      </c>
      <c r="F114" s="407">
        <v>20</v>
      </c>
      <c r="G114" s="408"/>
      <c r="H114" s="399">
        <f t="shared" ref="H114:H130" si="5">G114*F114</f>
        <v>0</v>
      </c>
    </row>
    <row r="115" spans="1:11" ht="99.75" x14ac:dyDescent="0.25">
      <c r="A115" s="384">
        <f>A114+1</f>
        <v>2002</v>
      </c>
      <c r="B115" s="398" t="s">
        <v>1424</v>
      </c>
      <c r="C115" s="398"/>
      <c r="D115" s="389" t="s">
        <v>1425</v>
      </c>
      <c r="E115" s="407" t="s">
        <v>124</v>
      </c>
      <c r="F115" s="407">
        <v>1</v>
      </c>
      <c r="G115" s="408"/>
      <c r="H115" s="399">
        <f t="shared" si="5"/>
        <v>0</v>
      </c>
      <c r="I115" s="422"/>
      <c r="J115" s="423"/>
      <c r="K115" s="423"/>
    </row>
    <row r="116" spans="1:11" ht="85.5" x14ac:dyDescent="0.25">
      <c r="A116" s="384">
        <f t="shared" ref="A116:A130" si="6">A115+1</f>
        <v>2003</v>
      </c>
      <c r="B116" s="398"/>
      <c r="C116" s="398"/>
      <c r="D116" s="389" t="s">
        <v>1426</v>
      </c>
      <c r="E116" s="407" t="s">
        <v>780</v>
      </c>
      <c r="F116" s="407">
        <v>1</v>
      </c>
      <c r="G116" s="408"/>
      <c r="H116" s="399">
        <f t="shared" si="5"/>
        <v>0</v>
      </c>
      <c r="I116" s="422"/>
      <c r="J116" s="423"/>
      <c r="K116" s="423"/>
    </row>
    <row r="117" spans="1:11" ht="99.75" x14ac:dyDescent="0.25">
      <c r="A117" s="384">
        <f t="shared" si="6"/>
        <v>2004</v>
      </c>
      <c r="B117" s="398" t="s">
        <v>1427</v>
      </c>
      <c r="C117" s="398"/>
      <c r="D117" s="389" t="s">
        <v>1428</v>
      </c>
      <c r="E117" s="407" t="s">
        <v>124</v>
      </c>
      <c r="F117" s="407">
        <v>1</v>
      </c>
      <c r="G117" s="408"/>
      <c r="H117" s="399">
        <f t="shared" si="5"/>
        <v>0</v>
      </c>
      <c r="I117" s="422"/>
      <c r="J117" s="423"/>
      <c r="K117" s="423"/>
    </row>
    <row r="118" spans="1:11" ht="99.75" x14ac:dyDescent="0.25">
      <c r="A118" s="384">
        <f t="shared" si="6"/>
        <v>2005</v>
      </c>
      <c r="B118" s="398"/>
      <c r="C118" s="398"/>
      <c r="D118" s="389" t="s">
        <v>1429</v>
      </c>
      <c r="E118" s="407" t="s">
        <v>780</v>
      </c>
      <c r="F118" s="407">
        <v>1</v>
      </c>
      <c r="G118" s="408"/>
      <c r="H118" s="399">
        <f t="shared" si="5"/>
        <v>0</v>
      </c>
      <c r="I118" s="422"/>
      <c r="J118" s="423"/>
      <c r="K118" s="423"/>
    </row>
    <row r="119" spans="1:11" ht="71.25" x14ac:dyDescent="0.25">
      <c r="A119" s="384">
        <f t="shared" si="6"/>
        <v>2006</v>
      </c>
      <c r="B119" s="398" t="s">
        <v>1430</v>
      </c>
      <c r="C119" s="398"/>
      <c r="D119" s="389" t="s">
        <v>1431</v>
      </c>
      <c r="E119" s="407" t="s">
        <v>780</v>
      </c>
      <c r="F119" s="407">
        <v>1</v>
      </c>
      <c r="G119" s="408"/>
      <c r="H119" s="399">
        <f t="shared" si="5"/>
        <v>0</v>
      </c>
      <c r="I119" s="422"/>
      <c r="J119" s="423"/>
      <c r="K119" s="423"/>
    </row>
    <row r="120" spans="1:11" ht="128.25" x14ac:dyDescent="0.25">
      <c r="A120" s="384">
        <f t="shared" si="6"/>
        <v>2007</v>
      </c>
      <c r="B120" s="398" t="s">
        <v>1432</v>
      </c>
      <c r="C120" s="398"/>
      <c r="D120" s="389" t="s">
        <v>1433</v>
      </c>
      <c r="E120" s="407" t="s">
        <v>780</v>
      </c>
      <c r="F120" s="407">
        <v>2</v>
      </c>
      <c r="G120" s="408"/>
      <c r="H120" s="399">
        <f t="shared" si="5"/>
        <v>0</v>
      </c>
      <c r="I120" s="422"/>
      <c r="J120" s="423"/>
      <c r="K120" s="423"/>
    </row>
    <row r="121" spans="1:11" ht="42.75" x14ac:dyDescent="0.25">
      <c r="A121" s="384">
        <f t="shared" si="6"/>
        <v>2008</v>
      </c>
      <c r="B121" s="398"/>
      <c r="C121" s="398"/>
      <c r="D121" s="389" t="s">
        <v>1434</v>
      </c>
      <c r="E121" s="407" t="s">
        <v>124</v>
      </c>
      <c r="F121" s="407">
        <v>1</v>
      </c>
      <c r="G121" s="408"/>
      <c r="H121" s="399">
        <f t="shared" si="5"/>
        <v>0</v>
      </c>
      <c r="I121" s="422"/>
      <c r="J121" s="423"/>
      <c r="K121" s="423"/>
    </row>
    <row r="122" spans="1:11" ht="119.25" x14ac:dyDescent="0.25">
      <c r="A122" s="384">
        <f t="shared" si="6"/>
        <v>2009</v>
      </c>
      <c r="B122" s="398" t="s">
        <v>1435</v>
      </c>
      <c r="C122" s="398"/>
      <c r="D122" s="389" t="s">
        <v>1436</v>
      </c>
      <c r="E122" s="407" t="s">
        <v>780</v>
      </c>
      <c r="F122" s="407">
        <v>1</v>
      </c>
      <c r="G122" s="408"/>
      <c r="H122" s="399">
        <f t="shared" si="5"/>
        <v>0</v>
      </c>
      <c r="I122" s="422"/>
      <c r="J122" s="423"/>
      <c r="K122" s="423"/>
    </row>
    <row r="123" spans="1:11" ht="28.5" x14ac:dyDescent="0.25">
      <c r="A123" s="384">
        <f t="shared" si="6"/>
        <v>2010</v>
      </c>
      <c r="B123" s="398" t="s">
        <v>1437</v>
      </c>
      <c r="C123" s="398"/>
      <c r="D123" s="389" t="s">
        <v>1438</v>
      </c>
      <c r="E123" s="407" t="s">
        <v>780</v>
      </c>
      <c r="F123" s="407">
        <v>2</v>
      </c>
      <c r="G123" s="408"/>
      <c r="H123" s="399">
        <f t="shared" si="5"/>
        <v>0</v>
      </c>
      <c r="I123" s="422"/>
      <c r="J123" s="423"/>
      <c r="K123" s="423"/>
    </row>
    <row r="124" spans="1:11" ht="79.5" x14ac:dyDescent="0.25">
      <c r="A124" s="384">
        <f t="shared" si="6"/>
        <v>2011</v>
      </c>
      <c r="B124" s="398"/>
      <c r="C124" s="398"/>
      <c r="D124" s="389" t="s">
        <v>1439</v>
      </c>
      <c r="E124" s="407" t="s">
        <v>124</v>
      </c>
      <c r="F124" s="407">
        <v>1</v>
      </c>
      <c r="G124" s="408"/>
      <c r="H124" s="399">
        <f t="shared" si="5"/>
        <v>0</v>
      </c>
      <c r="I124" s="422"/>
      <c r="J124" s="423"/>
      <c r="K124" s="423"/>
    </row>
    <row r="125" spans="1:11" ht="85.5" x14ac:dyDescent="0.25">
      <c r="A125" s="384">
        <f t="shared" si="6"/>
        <v>2012</v>
      </c>
      <c r="B125" s="398" t="s">
        <v>1440</v>
      </c>
      <c r="C125" s="398"/>
      <c r="D125" s="389" t="s">
        <v>1441</v>
      </c>
      <c r="E125" s="407" t="s">
        <v>124</v>
      </c>
      <c r="F125" s="407">
        <v>3</v>
      </c>
      <c r="G125" s="408"/>
      <c r="H125" s="399">
        <f t="shared" si="5"/>
        <v>0</v>
      </c>
      <c r="I125" s="422"/>
      <c r="J125" s="423"/>
      <c r="K125" s="423"/>
    </row>
    <row r="126" spans="1:11" ht="71.25" x14ac:dyDescent="0.25">
      <c r="A126" s="384">
        <f t="shared" si="6"/>
        <v>2013</v>
      </c>
      <c r="B126" s="398" t="s">
        <v>1442</v>
      </c>
      <c r="C126" s="398"/>
      <c r="D126" s="389" t="s">
        <v>1443</v>
      </c>
      <c r="E126" s="407" t="s">
        <v>780</v>
      </c>
      <c r="F126" s="407">
        <v>3</v>
      </c>
      <c r="G126" s="408"/>
      <c r="H126" s="399">
        <f t="shared" si="5"/>
        <v>0</v>
      </c>
      <c r="I126" s="422"/>
      <c r="J126" s="423"/>
      <c r="K126" s="423"/>
    </row>
    <row r="127" spans="1:11" ht="28.5" x14ac:dyDescent="0.25">
      <c r="A127" s="384">
        <f t="shared" si="6"/>
        <v>2014</v>
      </c>
      <c r="B127" s="398" t="s">
        <v>1444</v>
      </c>
      <c r="C127" s="398"/>
      <c r="D127" s="389" t="s">
        <v>1445</v>
      </c>
      <c r="E127" s="407" t="s">
        <v>124</v>
      </c>
      <c r="F127" s="407">
        <v>3</v>
      </c>
      <c r="G127" s="408"/>
      <c r="H127" s="399">
        <f t="shared" si="5"/>
        <v>0</v>
      </c>
      <c r="I127" s="422"/>
      <c r="J127" s="423"/>
      <c r="K127" s="423"/>
    </row>
    <row r="128" spans="1:11" ht="28.5" x14ac:dyDescent="0.25">
      <c r="A128" s="384">
        <f t="shared" si="6"/>
        <v>2015</v>
      </c>
      <c r="B128" s="398" t="s">
        <v>1446</v>
      </c>
      <c r="C128" s="398"/>
      <c r="D128" s="389" t="s">
        <v>1447</v>
      </c>
      <c r="E128" s="407" t="s">
        <v>780</v>
      </c>
      <c r="F128" s="407">
        <v>6</v>
      </c>
      <c r="G128" s="408"/>
      <c r="H128" s="399">
        <f t="shared" si="5"/>
        <v>0</v>
      </c>
      <c r="I128" s="422"/>
      <c r="J128" s="423"/>
      <c r="K128" s="423"/>
    </row>
    <row r="129" spans="1:11" ht="28.5" x14ac:dyDescent="0.25">
      <c r="A129" s="384">
        <f t="shared" si="6"/>
        <v>2016</v>
      </c>
      <c r="B129" s="398" t="s">
        <v>1448</v>
      </c>
      <c r="C129" s="398"/>
      <c r="D129" s="389" t="s">
        <v>1449</v>
      </c>
      <c r="E129" s="407" t="s">
        <v>780</v>
      </c>
      <c r="F129" s="407">
        <v>1</v>
      </c>
      <c r="G129" s="408"/>
      <c r="H129" s="399">
        <f t="shared" si="5"/>
        <v>0</v>
      </c>
      <c r="I129" s="422"/>
      <c r="J129" s="423"/>
      <c r="K129" s="423"/>
    </row>
    <row r="130" spans="1:11" x14ac:dyDescent="0.25">
      <c r="A130" s="384">
        <f t="shared" si="6"/>
        <v>2017</v>
      </c>
      <c r="B130" s="424"/>
      <c r="C130" s="424"/>
      <c r="D130" s="389" t="s">
        <v>1400</v>
      </c>
      <c r="E130" s="407" t="s">
        <v>124</v>
      </c>
      <c r="F130" s="407">
        <v>1</v>
      </c>
      <c r="G130" s="408"/>
      <c r="H130" s="399">
        <f t="shared" si="5"/>
        <v>0</v>
      </c>
      <c r="I130" s="417"/>
      <c r="J130" s="423"/>
      <c r="K130" s="423"/>
    </row>
    <row r="131" spans="1:11" x14ac:dyDescent="0.25">
      <c r="A131" s="425"/>
      <c r="B131" s="426"/>
      <c r="C131" s="426"/>
      <c r="D131" s="413"/>
      <c r="E131" s="414"/>
      <c r="F131" s="414"/>
      <c r="G131" s="415"/>
      <c r="H131" s="416"/>
      <c r="I131" s="417"/>
      <c r="J131" s="423"/>
      <c r="K131" s="423"/>
    </row>
    <row r="132" spans="1:11" x14ac:dyDescent="0.25">
      <c r="A132" s="427"/>
      <c r="B132" s="424"/>
      <c r="C132" s="424"/>
      <c r="E132" s="407"/>
      <c r="F132" s="407"/>
      <c r="G132" s="428"/>
      <c r="H132" s="399">
        <f>SUM(H114:H130)</f>
        <v>0</v>
      </c>
      <c r="I132" s="429"/>
      <c r="J132" s="391"/>
      <c r="K132" s="423"/>
    </row>
    <row r="133" spans="1:11" x14ac:dyDescent="0.25">
      <c r="A133" s="427"/>
      <c r="B133" s="424"/>
      <c r="C133" s="424"/>
      <c r="E133" s="407"/>
      <c r="F133" s="407"/>
      <c r="G133" s="428"/>
      <c r="H133" s="399"/>
      <c r="I133" s="430"/>
      <c r="J133" s="431"/>
      <c r="K133" s="423"/>
    </row>
    <row r="134" spans="1:11" x14ac:dyDescent="0.25">
      <c r="A134" s="427"/>
      <c r="B134" s="424"/>
      <c r="C134" s="424"/>
      <c r="E134" s="407"/>
      <c r="F134" s="407"/>
      <c r="G134" s="428"/>
      <c r="H134" s="399"/>
      <c r="I134" s="422"/>
      <c r="J134" s="423"/>
      <c r="K134" s="423"/>
    </row>
    <row r="135" spans="1:11" x14ac:dyDescent="0.25">
      <c r="A135" s="427"/>
      <c r="B135" s="424"/>
      <c r="C135" s="424"/>
      <c r="E135" s="407"/>
      <c r="F135" s="407"/>
      <c r="G135" s="428"/>
      <c r="H135" s="399"/>
      <c r="I135" s="422"/>
      <c r="J135" s="423"/>
      <c r="K135" s="423"/>
    </row>
    <row r="136" spans="1:11" x14ac:dyDescent="0.25">
      <c r="A136" s="427"/>
      <c r="B136" s="424"/>
      <c r="C136" s="424"/>
      <c r="E136" s="407"/>
      <c r="F136" s="407"/>
      <c r="G136" s="428"/>
      <c r="H136" s="399"/>
      <c r="I136" s="422"/>
      <c r="J136" s="423"/>
      <c r="K136" s="423"/>
    </row>
    <row r="137" spans="1:11" x14ac:dyDescent="0.25">
      <c r="A137" s="391" t="s">
        <v>1401</v>
      </c>
      <c r="D137" s="383"/>
      <c r="E137" s="384"/>
      <c r="F137" s="384"/>
    </row>
    <row r="138" spans="1:11" x14ac:dyDescent="0.25">
      <c r="A138" s="432"/>
      <c r="D138" s="383"/>
      <c r="E138" s="384"/>
      <c r="F138" s="384"/>
    </row>
    <row r="139" spans="1:11" x14ac:dyDescent="0.25">
      <c r="A139" s="392" t="s">
        <v>1374</v>
      </c>
      <c r="B139" s="393"/>
      <c r="C139" s="393"/>
      <c r="D139" s="395" t="s">
        <v>692</v>
      </c>
      <c r="E139" s="396" t="s">
        <v>694</v>
      </c>
      <c r="F139" s="396" t="s">
        <v>1376</v>
      </c>
      <c r="G139" s="397" t="s">
        <v>1377</v>
      </c>
      <c r="H139" s="396" t="s">
        <v>1378</v>
      </c>
    </row>
    <row r="140" spans="1:11" x14ac:dyDescent="0.25">
      <c r="A140" s="433"/>
      <c r="D140" s="383"/>
      <c r="E140" s="384"/>
      <c r="F140" s="384"/>
      <c r="I140" s="434"/>
    </row>
    <row r="141" spans="1:11" ht="42.75" x14ac:dyDescent="0.25">
      <c r="A141" s="435">
        <f>A130+1</f>
        <v>2018</v>
      </c>
      <c r="B141" s="432"/>
      <c r="C141" s="432"/>
      <c r="D141" s="389" t="s">
        <v>1450</v>
      </c>
      <c r="E141" s="407" t="s">
        <v>704</v>
      </c>
      <c r="F141" s="407">
        <v>290</v>
      </c>
      <c r="G141" s="404"/>
      <c r="H141" s="399">
        <f>G141*F141</f>
        <v>0</v>
      </c>
      <c r="I141" s="406"/>
      <c r="J141" s="386"/>
    </row>
    <row r="142" spans="1:11" ht="57" x14ac:dyDescent="0.25">
      <c r="A142" s="435">
        <f>A141+1</f>
        <v>2019</v>
      </c>
      <c r="B142" s="398"/>
      <c r="C142" s="398"/>
      <c r="D142" s="389" t="s">
        <v>1451</v>
      </c>
      <c r="E142" s="407" t="s">
        <v>704</v>
      </c>
      <c r="F142" s="407">
        <v>850</v>
      </c>
      <c r="G142" s="408"/>
      <c r="H142" s="399">
        <f t="shared" ref="H142:H152" si="7">G142*F142</f>
        <v>0</v>
      </c>
      <c r="I142" s="406"/>
      <c r="J142" s="386"/>
      <c r="K142" s="423"/>
    </row>
    <row r="143" spans="1:11" ht="28.5" x14ac:dyDescent="0.25">
      <c r="A143" s="435">
        <f>A142+1</f>
        <v>2020</v>
      </c>
      <c r="B143" s="398"/>
      <c r="C143" s="398"/>
      <c r="D143" s="389" t="s">
        <v>1452</v>
      </c>
      <c r="E143" s="407" t="s">
        <v>704</v>
      </c>
      <c r="F143" s="407">
        <v>75</v>
      </c>
      <c r="G143" s="408"/>
      <c r="H143" s="399">
        <f t="shared" si="7"/>
        <v>0</v>
      </c>
      <c r="I143" s="406"/>
      <c r="J143" s="386"/>
      <c r="K143" s="423"/>
    </row>
    <row r="144" spans="1:11" ht="28.5" x14ac:dyDescent="0.25">
      <c r="A144" s="435">
        <f>A143+1</f>
        <v>2021</v>
      </c>
      <c r="B144" s="398"/>
      <c r="C144" s="398"/>
      <c r="D144" s="389" t="s">
        <v>1453</v>
      </c>
      <c r="E144" s="407" t="s">
        <v>704</v>
      </c>
      <c r="F144" s="407">
        <v>25</v>
      </c>
      <c r="G144" s="408"/>
      <c r="H144" s="399">
        <f t="shared" si="7"/>
        <v>0</v>
      </c>
      <c r="I144" s="406"/>
      <c r="J144" s="386"/>
      <c r="K144" s="423"/>
    </row>
    <row r="145" spans="1:11" ht="28.5" x14ac:dyDescent="0.25">
      <c r="A145" s="435">
        <f>A144+1</f>
        <v>2022</v>
      </c>
      <c r="B145" s="398"/>
      <c r="C145" s="398"/>
      <c r="D145" s="389" t="s">
        <v>1454</v>
      </c>
      <c r="E145" s="407" t="s">
        <v>704</v>
      </c>
      <c r="F145" s="407">
        <v>55</v>
      </c>
      <c r="G145" s="408"/>
      <c r="H145" s="399">
        <f t="shared" si="7"/>
        <v>0</v>
      </c>
      <c r="J145" s="386"/>
      <c r="K145" s="423"/>
    </row>
    <row r="146" spans="1:11" ht="28.5" x14ac:dyDescent="0.25">
      <c r="A146" s="435">
        <f t="shared" ref="A146:A152" si="8">A145+1</f>
        <v>2023</v>
      </c>
      <c r="B146" s="398"/>
      <c r="C146" s="398"/>
      <c r="D146" s="389" t="s">
        <v>1455</v>
      </c>
      <c r="E146" s="407" t="s">
        <v>124</v>
      </c>
      <c r="F146" s="407">
        <v>3</v>
      </c>
      <c r="G146" s="408"/>
      <c r="H146" s="399">
        <f t="shared" si="7"/>
        <v>0</v>
      </c>
      <c r="J146" s="386"/>
      <c r="K146" s="423"/>
    </row>
    <row r="147" spans="1:11" ht="99" x14ac:dyDescent="0.25">
      <c r="A147" s="435">
        <f>A146+1</f>
        <v>2024</v>
      </c>
      <c r="B147" s="398"/>
      <c r="C147" s="398"/>
      <c r="D147" s="389" t="s">
        <v>1456</v>
      </c>
      <c r="E147" s="403" t="s">
        <v>780</v>
      </c>
      <c r="F147" s="407">
        <v>6</v>
      </c>
      <c r="G147" s="408"/>
      <c r="H147" s="399">
        <f t="shared" si="7"/>
        <v>0</v>
      </c>
      <c r="J147" s="422"/>
      <c r="K147" s="423"/>
    </row>
    <row r="148" spans="1:11" ht="57" x14ac:dyDescent="0.25">
      <c r="A148" s="435">
        <f t="shared" si="8"/>
        <v>2025</v>
      </c>
      <c r="B148" s="398"/>
      <c r="C148" s="398"/>
      <c r="D148" s="389" t="s">
        <v>1404</v>
      </c>
      <c r="E148" s="407" t="s">
        <v>124</v>
      </c>
      <c r="F148" s="407">
        <v>1</v>
      </c>
      <c r="G148" s="408"/>
      <c r="H148" s="399">
        <f t="shared" si="7"/>
        <v>0</v>
      </c>
      <c r="J148" s="423"/>
      <c r="K148" s="436"/>
    </row>
    <row r="149" spans="1:11" ht="28.5" x14ac:dyDescent="0.25">
      <c r="A149" s="435">
        <f t="shared" si="8"/>
        <v>2026</v>
      </c>
      <c r="B149" s="398"/>
      <c r="C149" s="398"/>
      <c r="D149" s="389" t="s">
        <v>1405</v>
      </c>
      <c r="E149" s="407" t="s">
        <v>124</v>
      </c>
      <c r="F149" s="407">
        <v>1</v>
      </c>
      <c r="G149" s="408"/>
      <c r="H149" s="399">
        <f t="shared" si="7"/>
        <v>0</v>
      </c>
      <c r="J149" s="423"/>
      <c r="K149" s="423"/>
    </row>
    <row r="150" spans="1:11" ht="28.5" x14ac:dyDescent="0.25">
      <c r="A150" s="435">
        <f t="shared" si="8"/>
        <v>2027</v>
      </c>
      <c r="B150" s="398"/>
      <c r="C150" s="398"/>
      <c r="D150" s="389" t="s">
        <v>1457</v>
      </c>
      <c r="E150" s="407" t="s">
        <v>124</v>
      </c>
      <c r="F150" s="407">
        <v>1</v>
      </c>
      <c r="G150" s="404"/>
      <c r="H150" s="399">
        <f t="shared" si="7"/>
        <v>0</v>
      </c>
      <c r="J150" s="423"/>
      <c r="K150" s="423"/>
    </row>
    <row r="151" spans="1:11" ht="42.75" x14ac:dyDescent="0.25">
      <c r="A151" s="435">
        <f t="shared" si="8"/>
        <v>2028</v>
      </c>
      <c r="B151" s="398"/>
      <c r="C151" s="398"/>
      <c r="D151" s="389" t="s">
        <v>1458</v>
      </c>
      <c r="E151" s="407" t="s">
        <v>124</v>
      </c>
      <c r="F151" s="407">
        <v>1</v>
      </c>
      <c r="G151" s="408"/>
      <c r="H151" s="399">
        <f t="shared" si="7"/>
        <v>0</v>
      </c>
      <c r="J151" s="423"/>
      <c r="K151" s="423"/>
    </row>
    <row r="152" spans="1:11" x14ac:dyDescent="0.25">
      <c r="A152" s="435">
        <f t="shared" si="8"/>
        <v>2029</v>
      </c>
      <c r="B152" s="424"/>
      <c r="C152" s="424"/>
      <c r="D152" s="389" t="s">
        <v>1400</v>
      </c>
      <c r="E152" s="407" t="s">
        <v>124</v>
      </c>
      <c r="F152" s="407">
        <v>1</v>
      </c>
      <c r="G152" s="408"/>
      <c r="H152" s="399">
        <f t="shared" si="7"/>
        <v>0</v>
      </c>
      <c r="I152" s="437"/>
      <c r="J152" s="423"/>
      <c r="K152" s="423"/>
    </row>
    <row r="153" spans="1:11" x14ac:dyDescent="0.25">
      <c r="A153" s="438"/>
      <c r="B153" s="426"/>
      <c r="C153" s="426"/>
      <c r="D153" s="413"/>
      <c r="E153" s="414"/>
      <c r="F153" s="414"/>
      <c r="G153" s="415"/>
      <c r="H153" s="416"/>
      <c r="I153" s="437"/>
      <c r="J153" s="423"/>
      <c r="K153" s="423"/>
    </row>
    <row r="154" spans="1:11" x14ac:dyDescent="0.25">
      <c r="A154" s="427"/>
      <c r="B154" s="424"/>
      <c r="C154" s="424"/>
      <c r="E154" s="407"/>
      <c r="F154" s="407"/>
      <c r="G154" s="428"/>
      <c r="H154" s="399">
        <f>SUM(H141:H152)</f>
        <v>0</v>
      </c>
      <c r="I154" s="422"/>
      <c r="J154" s="423"/>
      <c r="K154" s="423"/>
    </row>
    <row r="155" spans="1:11" x14ac:dyDescent="0.25">
      <c r="A155" s="427"/>
      <c r="B155" s="424"/>
      <c r="C155" s="424"/>
      <c r="E155" s="407"/>
      <c r="F155" s="407"/>
      <c r="G155" s="428"/>
      <c r="H155" s="399"/>
      <c r="I155" s="422"/>
      <c r="J155" s="423"/>
      <c r="K155" s="423"/>
    </row>
    <row r="156" spans="1:11" x14ac:dyDescent="0.25">
      <c r="A156" s="427"/>
      <c r="B156" s="424"/>
      <c r="C156" s="424"/>
      <c r="E156" s="407"/>
      <c r="F156" s="407"/>
      <c r="G156" s="428"/>
      <c r="H156" s="399"/>
      <c r="I156" s="422"/>
      <c r="J156" s="423"/>
      <c r="K156" s="423"/>
    </row>
    <row r="157" spans="1:11" x14ac:dyDescent="0.25">
      <c r="A157" s="427"/>
      <c r="B157" s="424"/>
      <c r="C157" s="424"/>
      <c r="E157" s="407"/>
      <c r="F157" s="407"/>
      <c r="G157" s="428"/>
      <c r="H157" s="399"/>
      <c r="I157" s="422"/>
      <c r="J157" s="423"/>
      <c r="K157" s="423"/>
    </row>
    <row r="158" spans="1:11" x14ac:dyDescent="0.25">
      <c r="A158" s="427"/>
      <c r="B158" s="424"/>
      <c r="C158" s="424"/>
      <c r="E158" s="407"/>
      <c r="F158" s="407"/>
      <c r="G158" s="428"/>
      <c r="H158" s="399"/>
      <c r="I158" s="422"/>
      <c r="J158" s="423"/>
      <c r="K158" s="423"/>
    </row>
    <row r="159" spans="1:11" x14ac:dyDescent="0.25">
      <c r="A159" s="391" t="s">
        <v>1407</v>
      </c>
      <c r="D159" s="383"/>
      <c r="E159" s="384"/>
      <c r="F159" s="384"/>
    </row>
    <row r="160" spans="1:11" x14ac:dyDescent="0.25">
      <c r="A160" s="385"/>
      <c r="D160" s="383"/>
      <c r="E160" s="384"/>
      <c r="F160" s="384"/>
    </row>
    <row r="161" spans="1:10" x14ac:dyDescent="0.25">
      <c r="A161" s="392" t="s">
        <v>1374</v>
      </c>
      <c r="B161" s="393"/>
      <c r="C161" s="393"/>
      <c r="D161" s="395" t="s">
        <v>692</v>
      </c>
      <c r="E161" s="396" t="s">
        <v>694</v>
      </c>
      <c r="F161" s="396" t="s">
        <v>1376</v>
      </c>
      <c r="G161" s="397" t="s">
        <v>1377</v>
      </c>
      <c r="H161" s="396" t="s">
        <v>1378</v>
      </c>
    </row>
    <row r="162" spans="1:10" x14ac:dyDescent="0.25">
      <c r="A162" s="433"/>
      <c r="D162" s="383"/>
      <c r="E162" s="384"/>
      <c r="F162" s="384"/>
    </row>
    <row r="163" spans="1:10" ht="99" x14ac:dyDescent="0.25">
      <c r="A163" s="435">
        <f>A152+1</f>
        <v>2030</v>
      </c>
      <c r="B163" s="432"/>
      <c r="C163" s="432"/>
      <c r="D163" s="389" t="s">
        <v>1459</v>
      </c>
      <c r="E163" s="407" t="s">
        <v>124</v>
      </c>
      <c r="F163" s="407">
        <v>1</v>
      </c>
      <c r="G163" s="404"/>
      <c r="H163" s="399">
        <f>G163*F163</f>
        <v>0</v>
      </c>
      <c r="I163" s="406"/>
      <c r="J163" s="386"/>
    </row>
    <row r="164" spans="1:10" ht="42.75" x14ac:dyDescent="0.25">
      <c r="A164" s="435">
        <f t="shared" ref="A164:A176" si="9">A163+1</f>
        <v>2031</v>
      </c>
      <c r="B164" s="432"/>
      <c r="C164" s="432"/>
      <c r="D164" s="389" t="s">
        <v>1460</v>
      </c>
      <c r="E164" s="407" t="s">
        <v>124</v>
      </c>
      <c r="F164" s="407">
        <v>1</v>
      </c>
      <c r="G164" s="404"/>
      <c r="H164" s="399">
        <f t="shared" ref="H164:H169" si="10">G164*F164</f>
        <v>0</v>
      </c>
      <c r="I164" s="406"/>
      <c r="J164" s="386"/>
    </row>
    <row r="165" spans="1:10" ht="99" x14ac:dyDescent="0.25">
      <c r="A165" s="435">
        <f t="shared" si="9"/>
        <v>2032</v>
      </c>
      <c r="B165" s="432"/>
      <c r="C165" s="432"/>
      <c r="D165" s="389" t="s">
        <v>1461</v>
      </c>
      <c r="E165" s="407" t="s">
        <v>124</v>
      </c>
      <c r="F165" s="407">
        <v>1</v>
      </c>
      <c r="G165" s="404"/>
      <c r="H165" s="399">
        <f t="shared" si="10"/>
        <v>0</v>
      </c>
      <c r="I165" s="406"/>
      <c r="J165" s="386"/>
    </row>
    <row r="166" spans="1:10" ht="42.75" x14ac:dyDescent="0.25">
      <c r="A166" s="435">
        <f t="shared" si="9"/>
        <v>2033</v>
      </c>
      <c r="B166" s="432"/>
      <c r="C166" s="432"/>
      <c r="D166" s="389" t="s">
        <v>1411</v>
      </c>
      <c r="E166" s="407" t="s">
        <v>124</v>
      </c>
      <c r="F166" s="407">
        <v>1</v>
      </c>
      <c r="G166" s="404"/>
      <c r="H166" s="399">
        <f t="shared" si="10"/>
        <v>0</v>
      </c>
      <c r="I166" s="406"/>
      <c r="J166" s="386"/>
    </row>
    <row r="167" spans="1:10" ht="42.75" x14ac:dyDescent="0.25">
      <c r="A167" s="435">
        <f t="shared" si="9"/>
        <v>2034</v>
      </c>
      <c r="B167" s="432"/>
      <c r="C167" s="432"/>
      <c r="D167" s="389" t="s">
        <v>1412</v>
      </c>
      <c r="E167" s="407" t="s">
        <v>124</v>
      </c>
      <c r="F167" s="407">
        <v>1</v>
      </c>
      <c r="G167" s="404"/>
      <c r="H167" s="399">
        <f t="shared" si="10"/>
        <v>0</v>
      </c>
    </row>
    <row r="168" spans="1:10" ht="90.75" x14ac:dyDescent="0.25">
      <c r="A168" s="435">
        <f t="shared" si="9"/>
        <v>2035</v>
      </c>
      <c r="B168" s="432"/>
      <c r="C168" s="432"/>
      <c r="D168" s="389" t="s">
        <v>1462</v>
      </c>
      <c r="E168" s="407" t="s">
        <v>124</v>
      </c>
      <c r="F168" s="407">
        <v>1</v>
      </c>
      <c r="G168" s="404"/>
      <c r="H168" s="399">
        <f t="shared" si="10"/>
        <v>0</v>
      </c>
      <c r="I168" s="406"/>
      <c r="J168" s="386"/>
    </row>
    <row r="169" spans="1:10" ht="71.25" x14ac:dyDescent="0.25">
      <c r="A169" s="435">
        <f t="shared" si="9"/>
        <v>2036</v>
      </c>
      <c r="B169" s="432"/>
      <c r="C169" s="432"/>
      <c r="D169" s="389" t="s">
        <v>1463</v>
      </c>
      <c r="E169" s="407" t="s">
        <v>124</v>
      </c>
      <c r="F169" s="407">
        <v>1</v>
      </c>
      <c r="G169" s="404"/>
      <c r="H169" s="399">
        <f t="shared" si="10"/>
        <v>0</v>
      </c>
    </row>
    <row r="170" spans="1:10" ht="147.75" x14ac:dyDescent="0.25">
      <c r="A170" s="435">
        <f t="shared" si="9"/>
        <v>2037</v>
      </c>
      <c r="B170" s="432"/>
      <c r="C170" s="432"/>
      <c r="D170" s="389" t="s">
        <v>1464</v>
      </c>
      <c r="E170" s="407" t="s">
        <v>124</v>
      </c>
      <c r="F170" s="407">
        <v>1</v>
      </c>
      <c r="G170" s="404"/>
      <c r="H170" s="399">
        <f>G170*F170</f>
        <v>0</v>
      </c>
      <c r="I170" s="439"/>
      <c r="J170" s="436"/>
    </row>
    <row r="171" spans="1:10" ht="114" x14ac:dyDescent="0.25">
      <c r="A171" s="435">
        <f t="shared" si="9"/>
        <v>2038</v>
      </c>
      <c r="B171" s="432"/>
      <c r="C171" s="432"/>
      <c r="D171" s="389" t="s">
        <v>1465</v>
      </c>
      <c r="E171" s="407" t="s">
        <v>124</v>
      </c>
      <c r="F171" s="407">
        <v>1</v>
      </c>
      <c r="G171" s="404"/>
      <c r="H171" s="399">
        <f t="shared" ref="H171:H176" si="11">G171*F171</f>
        <v>0</v>
      </c>
      <c r="I171" s="440"/>
    </row>
    <row r="172" spans="1:10" ht="99.75" x14ac:dyDescent="0.25">
      <c r="A172" s="435">
        <f t="shared" si="9"/>
        <v>2039</v>
      </c>
      <c r="B172" s="432"/>
      <c r="C172" s="432"/>
      <c r="D172" s="402" t="s">
        <v>1466</v>
      </c>
      <c r="E172" s="407" t="s">
        <v>124</v>
      </c>
      <c r="F172" s="407">
        <v>1</v>
      </c>
      <c r="G172" s="404"/>
      <c r="H172" s="399">
        <f t="shared" si="11"/>
        <v>0</v>
      </c>
      <c r="I172" s="440"/>
    </row>
    <row r="173" spans="1:10" x14ac:dyDescent="0.25">
      <c r="A173" s="435">
        <f t="shared" si="9"/>
        <v>2040</v>
      </c>
      <c r="B173" s="432"/>
      <c r="C173" s="432"/>
      <c r="D173" s="389" t="s">
        <v>1467</v>
      </c>
      <c r="E173" s="407" t="s">
        <v>124</v>
      </c>
      <c r="F173" s="407">
        <v>1</v>
      </c>
      <c r="G173" s="404"/>
      <c r="H173" s="399">
        <f t="shared" si="11"/>
        <v>0</v>
      </c>
      <c r="I173" s="440"/>
    </row>
    <row r="174" spans="1:10" ht="42.75" x14ac:dyDescent="0.25">
      <c r="A174" s="435">
        <f>A173+1</f>
        <v>2041</v>
      </c>
      <c r="B174" s="432"/>
      <c r="C174" s="432"/>
      <c r="D174" s="389" t="s">
        <v>1468</v>
      </c>
      <c r="E174" s="407" t="s">
        <v>124</v>
      </c>
      <c r="F174" s="407">
        <v>1</v>
      </c>
      <c r="G174" s="404"/>
      <c r="H174" s="399">
        <f t="shared" si="11"/>
        <v>0</v>
      </c>
      <c r="J174" s="386"/>
    </row>
    <row r="175" spans="1:10" ht="85.5" x14ac:dyDescent="0.25">
      <c r="A175" s="435">
        <f>A174+1</f>
        <v>2042</v>
      </c>
      <c r="B175" s="432"/>
      <c r="C175" s="432"/>
      <c r="D175" s="389" t="s">
        <v>1493</v>
      </c>
      <c r="E175" s="407" t="s">
        <v>124</v>
      </c>
      <c r="F175" s="407">
        <v>1</v>
      </c>
      <c r="G175" s="404"/>
      <c r="H175" s="399">
        <f t="shared" si="11"/>
        <v>0</v>
      </c>
      <c r="I175" s="421"/>
    </row>
    <row r="176" spans="1:10" ht="42.75" x14ac:dyDescent="0.25">
      <c r="A176" s="435">
        <f t="shared" si="9"/>
        <v>2043</v>
      </c>
      <c r="B176" s="432"/>
      <c r="C176" s="432"/>
      <c r="D176" s="389" t="s">
        <v>1420</v>
      </c>
      <c r="E176" s="407" t="s">
        <v>124</v>
      </c>
      <c r="F176" s="407">
        <v>1</v>
      </c>
      <c r="G176" s="404"/>
      <c r="H176" s="399">
        <f t="shared" si="11"/>
        <v>0</v>
      </c>
      <c r="I176" s="421"/>
    </row>
    <row r="177" spans="1:11" x14ac:dyDescent="0.25">
      <c r="A177" s="438"/>
      <c r="B177" s="441"/>
      <c r="C177" s="441"/>
      <c r="D177" s="413"/>
      <c r="E177" s="414"/>
      <c r="F177" s="414"/>
      <c r="G177" s="416"/>
      <c r="H177" s="416"/>
      <c r="I177" s="421"/>
    </row>
    <row r="178" spans="1:11" x14ac:dyDescent="0.25">
      <c r="A178" s="427"/>
      <c r="B178" s="424"/>
      <c r="C178" s="424"/>
      <c r="E178" s="407"/>
      <c r="F178" s="407"/>
      <c r="G178" s="428"/>
      <c r="H178" s="399">
        <f>SUM(H163:H176)</f>
        <v>0</v>
      </c>
      <c r="I178" s="422"/>
      <c r="J178" s="423"/>
      <c r="K178" s="423"/>
    </row>
    <row r="179" spans="1:11" x14ac:dyDescent="0.25">
      <c r="A179" s="427"/>
      <c r="B179" s="424"/>
      <c r="C179" s="424"/>
      <c r="E179" s="407"/>
      <c r="F179" s="407"/>
      <c r="G179" s="428"/>
      <c r="H179" s="399"/>
      <c r="I179" s="422"/>
      <c r="J179" s="423"/>
      <c r="K179" s="423"/>
    </row>
    <row r="180" spans="1:11" x14ac:dyDescent="0.25">
      <c r="A180" s="427"/>
      <c r="B180" s="424"/>
      <c r="C180" s="424"/>
      <c r="E180" s="407"/>
      <c r="F180" s="407"/>
      <c r="G180" s="428"/>
      <c r="H180" s="399"/>
      <c r="I180" s="422"/>
      <c r="J180" s="423"/>
      <c r="K180" s="423"/>
    </row>
    <row r="181" spans="1:11" x14ac:dyDescent="0.25">
      <c r="A181" s="427"/>
      <c r="B181" s="424"/>
      <c r="C181" s="424"/>
      <c r="E181" s="407"/>
      <c r="F181" s="407"/>
      <c r="G181" s="428"/>
      <c r="H181" s="399"/>
      <c r="I181" s="422"/>
      <c r="J181" s="423"/>
      <c r="K181" s="423"/>
    </row>
    <row r="182" spans="1:11" x14ac:dyDescent="0.25">
      <c r="A182" s="427"/>
      <c r="B182" s="424"/>
      <c r="C182" s="424"/>
      <c r="E182" s="407"/>
      <c r="F182" s="407"/>
      <c r="G182" s="428"/>
      <c r="H182" s="399"/>
      <c r="I182" s="422"/>
      <c r="J182" s="423"/>
      <c r="K182" s="423"/>
    </row>
    <row r="183" spans="1:11" x14ac:dyDescent="0.25">
      <c r="A183" s="427"/>
      <c r="B183" s="424"/>
      <c r="C183" s="424"/>
      <c r="E183" s="407"/>
      <c r="F183" s="407"/>
      <c r="G183" s="428"/>
      <c r="H183" s="399"/>
      <c r="I183" s="422"/>
      <c r="J183" s="423"/>
      <c r="K183" s="423"/>
    </row>
    <row r="184" spans="1:11" x14ac:dyDescent="0.25">
      <c r="A184" s="427"/>
      <c r="B184" s="424"/>
      <c r="C184" s="424"/>
      <c r="E184" s="407"/>
      <c r="F184" s="407"/>
      <c r="G184" s="428"/>
      <c r="H184" s="399"/>
      <c r="I184" s="422"/>
      <c r="J184" s="423"/>
      <c r="K184" s="423"/>
    </row>
    <row r="185" spans="1:11" x14ac:dyDescent="0.25">
      <c r="A185" s="427"/>
      <c r="B185" s="424"/>
      <c r="C185" s="424"/>
      <c r="E185" s="407"/>
      <c r="F185" s="407"/>
      <c r="G185" s="428"/>
      <c r="H185" s="399"/>
      <c r="I185" s="422"/>
      <c r="J185" s="423"/>
      <c r="K185" s="423"/>
    </row>
    <row r="186" spans="1:11" ht="18" x14ac:dyDescent="0.25">
      <c r="A186" s="381" t="s">
        <v>1469</v>
      </c>
      <c r="G186" s="428"/>
      <c r="H186" s="399"/>
    </row>
    <row r="187" spans="1:11" x14ac:dyDescent="0.25">
      <c r="G187" s="428"/>
      <c r="H187" s="399"/>
    </row>
    <row r="188" spans="1:11" ht="18" x14ac:dyDescent="0.25">
      <c r="A188" s="444" t="str">
        <f>A1</f>
        <v>SISTEM  ZA  GAŠENJE  POŽARA  S  STABILNO GASILNO  NAPRAVO   Inergen IG-541</v>
      </c>
      <c r="G188" s="428"/>
      <c r="H188" s="399"/>
    </row>
    <row r="189" spans="1:11" x14ac:dyDescent="0.25">
      <c r="A189" s="385"/>
      <c r="G189" s="428"/>
      <c r="H189" s="399"/>
    </row>
    <row r="190" spans="1:11" x14ac:dyDescent="0.25">
      <c r="A190" s="385"/>
      <c r="G190" s="428"/>
      <c r="H190" s="399"/>
    </row>
    <row r="191" spans="1:11" x14ac:dyDescent="0.25">
      <c r="A191" s="391" t="str">
        <f>A37</f>
        <v>I.  STROJNI DEL</v>
      </c>
      <c r="E191" s="521" t="s">
        <v>1470</v>
      </c>
      <c r="F191" s="522"/>
      <c r="G191" s="428"/>
      <c r="H191" s="399"/>
    </row>
    <row r="192" spans="1:11" x14ac:dyDescent="0.25">
      <c r="A192" s="385"/>
      <c r="G192" s="428"/>
      <c r="H192" s="399"/>
    </row>
    <row r="193" spans="1:8" x14ac:dyDescent="0.25">
      <c r="A193" s="385" t="str">
        <f>A39</f>
        <v>1. Oprema</v>
      </c>
      <c r="E193" s="513">
        <f>H63</f>
        <v>0</v>
      </c>
      <c r="F193" s="523"/>
      <c r="G193" s="428"/>
      <c r="H193" s="399"/>
    </row>
    <row r="194" spans="1:8" x14ac:dyDescent="0.25">
      <c r="A194" s="385" t="str">
        <f>A68</f>
        <v>2. Instalacije</v>
      </c>
      <c r="E194" s="513">
        <f>H79</f>
        <v>0</v>
      </c>
      <c r="F194" s="523"/>
      <c r="G194" s="428"/>
      <c r="H194" s="399"/>
    </row>
    <row r="195" spans="1:8" x14ac:dyDescent="0.25">
      <c r="A195" s="385" t="str">
        <f>A84</f>
        <v>3. Storitve</v>
      </c>
      <c r="E195" s="513">
        <f>H103</f>
        <v>0</v>
      </c>
      <c r="F195" s="524"/>
      <c r="G195" s="428"/>
      <c r="H195" s="399"/>
    </row>
    <row r="196" spans="1:8" x14ac:dyDescent="0.25">
      <c r="A196" s="385"/>
      <c r="E196" s="513">
        <f>SUM(E193:F195)</f>
        <v>0</v>
      </c>
      <c r="F196" s="524"/>
      <c r="G196" s="428"/>
      <c r="H196" s="399"/>
    </row>
    <row r="197" spans="1:8" x14ac:dyDescent="0.25">
      <c r="A197" s="385"/>
      <c r="G197" s="428"/>
      <c r="H197" s="399"/>
    </row>
    <row r="198" spans="1:8" x14ac:dyDescent="0.25">
      <c r="A198" s="391" t="str">
        <f>A108</f>
        <v>II.  ELEKTRO DEL</v>
      </c>
      <c r="E198" s="521" t="s">
        <v>1470</v>
      </c>
      <c r="F198" s="522"/>
      <c r="G198" s="428"/>
      <c r="H198" s="399"/>
    </row>
    <row r="199" spans="1:8" x14ac:dyDescent="0.25">
      <c r="A199" s="385"/>
      <c r="G199" s="428"/>
      <c r="H199" s="399"/>
    </row>
    <row r="200" spans="1:8" x14ac:dyDescent="0.25">
      <c r="A200" s="443" t="str">
        <f>A110</f>
        <v>1. Oprema</v>
      </c>
      <c r="E200" s="513">
        <f>H132</f>
        <v>0</v>
      </c>
      <c r="F200" s="514"/>
      <c r="G200" s="428"/>
      <c r="H200" s="399"/>
    </row>
    <row r="201" spans="1:8" x14ac:dyDescent="0.25">
      <c r="A201" s="443" t="str">
        <f>A137</f>
        <v>2. Instalacije</v>
      </c>
      <c r="E201" s="513">
        <f>H154</f>
        <v>0</v>
      </c>
      <c r="F201" s="514"/>
      <c r="G201" s="428"/>
      <c r="H201" s="399"/>
    </row>
    <row r="202" spans="1:8" x14ac:dyDescent="0.25">
      <c r="A202" s="443" t="str">
        <f>A159</f>
        <v>3. Storitve</v>
      </c>
      <c r="E202" s="513">
        <f>H178</f>
        <v>0</v>
      </c>
      <c r="F202" s="524"/>
      <c r="G202" s="428"/>
      <c r="H202" s="399"/>
    </row>
    <row r="203" spans="1:8" x14ac:dyDescent="0.25">
      <c r="E203" s="513">
        <f>SUM(E200:F202)</f>
        <v>0</v>
      </c>
      <c r="F203" s="523"/>
      <c r="G203" s="428"/>
      <c r="H203" s="399"/>
    </row>
    <row r="204" spans="1:8" x14ac:dyDescent="0.25">
      <c r="A204" s="445"/>
      <c r="B204" s="412"/>
      <c r="C204" s="412"/>
      <c r="D204" s="413"/>
      <c r="E204" s="446"/>
      <c r="F204" s="446"/>
      <c r="G204" s="428"/>
      <c r="H204" s="399"/>
    </row>
    <row r="205" spans="1:8" x14ac:dyDescent="0.25">
      <c r="E205" s="527"/>
      <c r="F205" s="528"/>
      <c r="G205" s="428"/>
      <c r="H205" s="399"/>
    </row>
    <row r="206" spans="1:8" x14ac:dyDescent="0.25">
      <c r="A206" s="447" t="s">
        <v>1471</v>
      </c>
      <c r="E206" s="529">
        <f>E196+E203</f>
        <v>0</v>
      </c>
      <c r="F206" s="530"/>
      <c r="G206" s="428"/>
      <c r="H206" s="399"/>
    </row>
    <row r="207" spans="1:8" x14ac:dyDescent="0.25">
      <c r="G207" s="428"/>
      <c r="H207" s="399"/>
    </row>
    <row r="208" spans="1:8" x14ac:dyDescent="0.25">
      <c r="A208" s="443" t="s">
        <v>1472</v>
      </c>
      <c r="E208" s="513">
        <f>E206*0.22</f>
        <v>0</v>
      </c>
      <c r="F208" s="524"/>
      <c r="G208" s="428"/>
      <c r="H208" s="399"/>
    </row>
    <row r="209" spans="1:9" x14ac:dyDescent="0.25">
      <c r="A209" s="445"/>
      <c r="B209" s="412"/>
      <c r="C209" s="412"/>
      <c r="D209" s="413"/>
      <c r="E209" s="446"/>
      <c r="F209" s="446"/>
      <c r="G209" s="428"/>
      <c r="H209" s="399"/>
    </row>
    <row r="210" spans="1:9" x14ac:dyDescent="0.25">
      <c r="G210" s="428"/>
      <c r="H210" s="399"/>
    </row>
    <row r="211" spans="1:9" x14ac:dyDescent="0.25">
      <c r="A211" s="447" t="s">
        <v>1473</v>
      </c>
      <c r="E211" s="531">
        <f>SUM(E206+E208)</f>
        <v>0</v>
      </c>
      <c r="F211" s="531"/>
      <c r="G211" s="428"/>
      <c r="H211" s="399"/>
    </row>
    <row r="212" spans="1:9" x14ac:dyDescent="0.25">
      <c r="G212" s="428"/>
      <c r="H212" s="399"/>
    </row>
    <row r="213" spans="1:9" x14ac:dyDescent="0.25">
      <c r="A213" s="447"/>
      <c r="G213" s="428"/>
      <c r="H213" s="399"/>
    </row>
    <row r="214" spans="1:9" ht="18" x14ac:dyDescent="0.25">
      <c r="A214" s="381" t="s">
        <v>1474</v>
      </c>
    </row>
    <row r="216" spans="1:9" x14ac:dyDescent="0.25">
      <c r="A216" s="443">
        <v>3001</v>
      </c>
      <c r="B216" s="525"/>
      <c r="C216" s="526"/>
      <c r="D216" s="526"/>
      <c r="E216" s="526"/>
      <c r="F216" s="526"/>
      <c r="G216" s="526"/>
      <c r="H216" s="526"/>
      <c r="I216" s="526"/>
    </row>
    <row r="218" spans="1:9" x14ac:dyDescent="0.25">
      <c r="B218" s="525"/>
      <c r="C218" s="526"/>
      <c r="D218" s="526"/>
      <c r="E218" s="526"/>
      <c r="F218" s="526"/>
      <c r="G218" s="526"/>
      <c r="H218" s="526"/>
      <c r="I218" s="526"/>
    </row>
    <row r="220" spans="1:9" x14ac:dyDescent="0.25">
      <c r="B220" s="525"/>
      <c r="C220" s="526"/>
      <c r="D220" s="526"/>
      <c r="E220" s="526"/>
      <c r="F220" s="526"/>
      <c r="G220" s="526"/>
      <c r="H220" s="526"/>
      <c r="I220" s="526"/>
    </row>
    <row r="222" spans="1:9" x14ac:dyDescent="0.25">
      <c r="A222" s="443">
        <f>A216+1</f>
        <v>3002</v>
      </c>
      <c r="B222" s="525"/>
      <c r="C222" s="526"/>
      <c r="D222" s="526"/>
      <c r="E222" s="526"/>
      <c r="F222" s="526"/>
      <c r="G222" s="526"/>
      <c r="H222" s="526"/>
      <c r="I222" s="526"/>
    </row>
    <row r="224" spans="1:9" x14ac:dyDescent="0.25">
      <c r="B224" s="525"/>
      <c r="C224" s="526"/>
      <c r="D224" s="526"/>
      <c r="E224" s="526"/>
      <c r="F224" s="526"/>
      <c r="G224" s="526"/>
      <c r="H224" s="526"/>
      <c r="I224" s="526"/>
    </row>
    <row r="226" spans="1:9" x14ac:dyDescent="0.25">
      <c r="B226" s="525"/>
      <c r="C226" s="526"/>
      <c r="D226" s="526"/>
      <c r="E226" s="526"/>
      <c r="F226" s="526"/>
      <c r="G226" s="526"/>
      <c r="H226" s="526"/>
      <c r="I226" s="526"/>
    </row>
    <row r="228" spans="1:9" x14ac:dyDescent="0.25">
      <c r="A228" s="443">
        <f>A222+1</f>
        <v>3003</v>
      </c>
      <c r="B228" s="525"/>
      <c r="C228" s="526"/>
      <c r="D228" s="526"/>
      <c r="E228" s="526"/>
      <c r="F228" s="526"/>
      <c r="G228" s="526"/>
      <c r="H228" s="526"/>
      <c r="I228" s="526"/>
    </row>
    <row r="230" spans="1:9" x14ac:dyDescent="0.25">
      <c r="B230" s="525"/>
      <c r="C230" s="526"/>
      <c r="D230" s="526"/>
      <c r="E230" s="526"/>
      <c r="F230" s="526"/>
      <c r="G230" s="526"/>
      <c r="H230" s="526"/>
      <c r="I230" s="526"/>
    </row>
    <row r="232" spans="1:9" x14ac:dyDescent="0.25">
      <c r="B232" s="525"/>
      <c r="C232" s="526"/>
      <c r="D232" s="526"/>
      <c r="E232" s="526"/>
      <c r="F232" s="526"/>
      <c r="G232" s="526"/>
      <c r="H232" s="526"/>
      <c r="I232" s="526"/>
    </row>
    <row r="234" spans="1:9" x14ac:dyDescent="0.25">
      <c r="A234" s="443">
        <f>A228+1</f>
        <v>3004</v>
      </c>
      <c r="B234" s="525"/>
      <c r="C234" s="526"/>
      <c r="D234" s="526"/>
      <c r="E234" s="526"/>
      <c r="F234" s="526"/>
      <c r="G234" s="526"/>
      <c r="H234" s="526"/>
      <c r="I234" s="526"/>
    </row>
    <row r="236" spans="1:9" x14ac:dyDescent="0.25">
      <c r="B236" s="525"/>
      <c r="C236" s="526"/>
      <c r="D236" s="526"/>
      <c r="E236" s="526"/>
      <c r="F236" s="526"/>
      <c r="G236" s="526"/>
      <c r="H236" s="526"/>
      <c r="I236" s="526"/>
    </row>
    <row r="238" spans="1:9" x14ac:dyDescent="0.25">
      <c r="B238" s="525"/>
      <c r="C238" s="526"/>
      <c r="D238" s="526"/>
      <c r="E238" s="526"/>
      <c r="F238" s="526"/>
      <c r="G238" s="526"/>
      <c r="H238" s="526"/>
      <c r="I238" s="526"/>
    </row>
    <row r="240" spans="1:9" x14ac:dyDescent="0.25">
      <c r="A240" s="443">
        <f>A234+1</f>
        <v>3005</v>
      </c>
      <c r="B240" s="525"/>
      <c r="C240" s="526"/>
      <c r="D240" s="526"/>
      <c r="E240" s="526"/>
      <c r="F240" s="526"/>
      <c r="G240" s="526"/>
      <c r="H240" s="526"/>
      <c r="I240" s="526"/>
    </row>
    <row r="242" spans="2:9" x14ac:dyDescent="0.25">
      <c r="B242" s="525"/>
      <c r="C242" s="526"/>
      <c r="D242" s="526"/>
      <c r="E242" s="526"/>
      <c r="F242" s="526"/>
      <c r="G242" s="526"/>
      <c r="H242" s="526"/>
      <c r="I242" s="526"/>
    </row>
    <row r="244" spans="2:9" x14ac:dyDescent="0.25">
      <c r="B244" s="525"/>
      <c r="C244" s="526"/>
      <c r="D244" s="526"/>
      <c r="E244" s="526"/>
      <c r="F244" s="526"/>
      <c r="G244" s="526"/>
      <c r="H244" s="526"/>
      <c r="I244" s="526"/>
    </row>
  </sheetData>
  <mergeCells count="46">
    <mergeCell ref="B238:I238"/>
    <mergeCell ref="B240:I240"/>
    <mergeCell ref="B242:I242"/>
    <mergeCell ref="B244:I244"/>
    <mergeCell ref="B226:I226"/>
    <mergeCell ref="B228:I228"/>
    <mergeCell ref="B230:I230"/>
    <mergeCell ref="B232:I232"/>
    <mergeCell ref="B234:I234"/>
    <mergeCell ref="B236:I236"/>
    <mergeCell ref="B224:I224"/>
    <mergeCell ref="E201:F201"/>
    <mergeCell ref="E202:F202"/>
    <mergeCell ref="E203:F203"/>
    <mergeCell ref="E205:F205"/>
    <mergeCell ref="E206:F206"/>
    <mergeCell ref="E208:F208"/>
    <mergeCell ref="E211:F211"/>
    <mergeCell ref="B216:I216"/>
    <mergeCell ref="B218:I218"/>
    <mergeCell ref="B220:I220"/>
    <mergeCell ref="B222:I222"/>
    <mergeCell ref="E200:F200"/>
    <mergeCell ref="A29:J29"/>
    <mergeCell ref="A31:J31"/>
    <mergeCell ref="A33:J33"/>
    <mergeCell ref="I88:J88"/>
    <mergeCell ref="I89:J89"/>
    <mergeCell ref="E191:F191"/>
    <mergeCell ref="E193:F193"/>
    <mergeCell ref="E194:F194"/>
    <mergeCell ref="E195:F195"/>
    <mergeCell ref="E196:F196"/>
    <mergeCell ref="E198:F198"/>
    <mergeCell ref="A27:J27"/>
    <mergeCell ref="A5:J5"/>
    <mergeCell ref="A7:J7"/>
    <mergeCell ref="A9:J9"/>
    <mergeCell ref="A11:J11"/>
    <mergeCell ref="A13:J13"/>
    <mergeCell ref="A15:J15"/>
    <mergeCell ref="A17:J17"/>
    <mergeCell ref="A19:J19"/>
    <mergeCell ref="A21:J21"/>
    <mergeCell ref="A23:J23"/>
    <mergeCell ref="A25:J25"/>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6</vt:i4>
      </vt:variant>
    </vt:vector>
  </HeadingPairs>
  <TitlesOfParts>
    <vt:vector size="6" baseType="lpstr">
      <vt:lpstr>REKAPITULACIJA </vt:lpstr>
      <vt:lpstr>GO dela</vt:lpstr>
      <vt:lpstr>Nemedicinska oprema </vt:lpstr>
      <vt:lpstr>Elektro instalacije</vt:lpstr>
      <vt:lpstr>Strojne instalacije </vt:lpstr>
      <vt:lpstr>Gašenje požara </vt:lpstr>
    </vt:vector>
  </TitlesOfParts>
  <Company>der.ING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Goran Dervaric</dc:creator>
  <cp:lastModifiedBy>Katja SAMBOLEC</cp:lastModifiedBy>
  <cp:lastPrinted>2021-01-14T11:41:30Z</cp:lastPrinted>
  <dcterms:created xsi:type="dcterms:W3CDTF">2013-10-28T06:00:44Z</dcterms:created>
  <dcterms:modified xsi:type="dcterms:W3CDTF">2021-02-04T17:41:48Z</dcterms:modified>
</cp:coreProperties>
</file>